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9935" windowHeight="7440" activeTab="1"/>
  </bookViews>
  <sheets>
    <sheet name="Прил. 1 доходы" sheetId="1" r:id="rId1"/>
    <sheet name="Прил.2 ведомств." sheetId="2" r:id="rId2"/>
    <sheet name="Прил.3 по разд." sheetId="3" r:id="rId3"/>
  </sheets>
  <calcPr calcId="145621"/>
</workbook>
</file>

<file path=xl/calcChain.xml><?xml version="1.0" encoding="utf-8"?>
<calcChain xmlns="http://schemas.openxmlformats.org/spreadsheetml/2006/main">
  <c r="E13" i="3" l="1"/>
  <c r="E14" i="3"/>
  <c r="E64" i="3"/>
  <c r="E63" i="3" s="1"/>
  <c r="E61" i="3"/>
  <c r="E60" i="3" s="1"/>
  <c r="E46" i="3"/>
  <c r="E48" i="3"/>
  <c r="E47" i="3" s="1"/>
  <c r="E54" i="3"/>
  <c r="E53" i="3" s="1"/>
  <c r="E44" i="3"/>
  <c r="E31" i="3"/>
  <c r="E30" i="3" s="1"/>
  <c r="E29" i="3" s="1"/>
  <c r="E28" i="3" s="1"/>
  <c r="E25" i="3"/>
  <c r="E26" i="3" s="1"/>
  <c r="E15" i="2"/>
  <c r="E16" i="2"/>
  <c r="E53" i="2"/>
  <c r="E52" i="2" s="1"/>
  <c r="E39" i="2"/>
  <c r="E44" i="2"/>
  <c r="E46" i="2"/>
  <c r="E47" i="2"/>
  <c r="E59" i="3" l="1"/>
  <c r="E27" i="2" l="1"/>
  <c r="E26" i="2" s="1"/>
  <c r="E24" i="2"/>
  <c r="E23" i="2" s="1"/>
  <c r="C31" i="1"/>
  <c r="C29" i="1"/>
  <c r="C27" i="1" l="1"/>
  <c r="E68" i="3"/>
  <c r="E67" i="3" s="1"/>
  <c r="E66" i="3" s="1"/>
  <c r="E42" i="3"/>
  <c r="E56" i="2"/>
  <c r="E55" i="2" s="1"/>
  <c r="E40" i="2" l="1"/>
  <c r="E51" i="3" l="1"/>
  <c r="E49" i="3" s="1"/>
  <c r="E19" i="2" l="1"/>
  <c r="E42" i="2"/>
  <c r="C26" i="1" l="1"/>
  <c r="C34" i="1" l="1"/>
  <c r="C33" i="1" l="1"/>
  <c r="E37" i="3"/>
  <c r="E36" i="3" s="1"/>
  <c r="E35" i="3" s="1"/>
  <c r="E34" i="3" s="1"/>
  <c r="E21" i="3"/>
  <c r="E20" i="3" s="1"/>
  <c r="E19" i="3" s="1"/>
  <c r="E17" i="3"/>
  <c r="E16" i="3" s="1"/>
  <c r="E15" i="3" s="1"/>
  <c r="E37" i="2"/>
  <c r="E35" i="2"/>
  <c r="E31" i="2"/>
  <c r="E30" i="2" s="1"/>
  <c r="E17" i="2"/>
  <c r="C24" i="1"/>
  <c r="C21" i="1"/>
  <c r="C19" i="1" s="1"/>
  <c r="C17" i="1"/>
  <c r="C16" i="1" s="1"/>
  <c r="C14" i="1"/>
  <c r="C13" i="1" s="1"/>
  <c r="C12" i="1" s="1"/>
  <c r="C11" i="1" l="1"/>
  <c r="E41" i="3"/>
  <c r="E40" i="3" s="1"/>
  <c r="E34" i="2"/>
  <c r="E14" i="2" l="1"/>
</calcChain>
</file>

<file path=xl/sharedStrings.xml><?xml version="1.0" encoding="utf-8"?>
<sst xmlns="http://schemas.openxmlformats.org/spreadsheetml/2006/main" count="305" uniqueCount="158">
  <si>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</si>
  <si>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</si>
  <si>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</si>
  <si>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</si>
  <si>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</si>
  <si>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</si>
  <si>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</si>
  <si>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</si>
  <si>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</si>
  <si>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</si>
  <si>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</si>
  <si>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</si>
  <si>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</si>
  <si>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</si>
  <si>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</si>
  <si>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</si>
  <si>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</si>
  <si>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</si>
  <si>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</si>
  <si>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</si>
  <si>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</si>
  <si>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</si>
  <si>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</si>
  <si>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</si>
  <si>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</si>
  <si>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</si>
  <si>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</si>
  <si>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</si>
  <si>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</si>
  <si>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</si>
  <si>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</si>
  <si>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</si>
  <si>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</si>
  <si>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</si>
  <si>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</si>
  <si>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</si>
  <si>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</si>
  <si>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</si>
  <si>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</si>
  <si>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</si>
  <si>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</si>
  <si>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</si>
  <si>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</si>
  <si>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</si>
  <si>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</si>
  <si>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</si>
  <si>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</si>
  <si>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</si>
  <si>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</si>
  <si>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</si>
  <si>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</si>
  <si>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</si>
  <si>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</si>
  <si>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</si>
  <si>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</si>
  <si>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</si>
  <si>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</si>
  <si>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</si>
  <si>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</si>
  <si>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</si>
  <si>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</si>
  <si>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</si>
  <si>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</si>
  <si>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</si>
  <si>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</si>
  <si>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</si>
  <si>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</si>
  <si>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</si>
  <si>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</si>
  <si>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</si>
  <si>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</si>
  <si>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</si>
  <si>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</si>
  <si>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</si>
  <si>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</si>
  <si>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</si>
  <si>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</si>
  <si>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</si>
  <si>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</si>
  <si>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</si>
  <si>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</si>
  <si>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</si>
  <si>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</si>
  <si>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</si>
  <si>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</si>
  <si>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</si>
  <si>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</si>
  <si>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</si>
  <si>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</si>
  <si>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</si>
  <si>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</si>
  <si>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Приложение 3</t>
  </si>
  <si>
    <t>2</t>
  </si>
  <si>
    <t>к решению Совета сельского поселения Максим-Горьковский сельсовет</t>
  </si>
  <si>
    <t xml:space="preserve">сельского поселения  Максим-Горьковский сельсовет муниципального района </t>
  </si>
  <si>
    <t>Прочие безвозмездные поступления в  бюджеты сельских поселений</t>
  </si>
  <si>
    <t xml:space="preserve">к решению Совета сельского поселения Максим-Горьковский сельсовет </t>
  </si>
  <si>
    <t>Администрация сельского поселения Максим-Горьковский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</si>
  <si>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</si>
  <si>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Максим-Горьковский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</si>
  <si>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Максим-Горьковский сельсовет </t>
  </si>
  <si>
    <t>Муниципальная программа «Совершенствование деятельности Администрации сельского поселения  Максим-Горьковский сельсовет муниципального района Белебеевский район Республики Башкортостан</t>
  </si>
  <si>
    <t>2 02 15001 10 0000 151</t>
  </si>
  <si>
    <t>2 02 15002 10 0000 151</t>
  </si>
  <si>
    <t>2 02 35118 10 0000 151</t>
  </si>
  <si>
    <t>Муниципальная программа «Развитие автомобильных дорог в  муниципальном районе Белебеевский район Республики Башкортостан "</t>
  </si>
  <si>
    <t>от "_____"____________ 2019 года №_______</t>
  </si>
  <si>
    <t>1 16 00000 00000 000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</si>
  <si>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</si>
  <si>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</si>
  <si>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2 02 40014 10 791 151</t>
  </si>
  <si>
    <t>2 02 49999 10 7404 151</t>
  </si>
  <si>
    <t>2 02 49999 10 5555 151</t>
  </si>
  <si>
    <t>Муниципальная программа 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Башкортостан"</t>
  </si>
  <si>
    <t>Муниципальная программа «Пожарная безопасность в сельском поселений Максим-Горьковский сельсовет муниципальном районе Белебеевский район Республики Башкортостан на 2017-2021 годы"</t>
  </si>
  <si>
    <t>Муниципальная программа «Формирование городской среды"</t>
  </si>
  <si>
    <t>Формирование современной городской среды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</si>
  <si>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</si>
  <si>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Социальная поддержка отдельных категорий граждан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</si>
  <si>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службе)</t>
  </si>
  <si>
    <t>020074040</t>
  </si>
  <si>
    <t>02000000000</t>
  </si>
  <si>
    <t>Пенсионное обеспечепние</t>
  </si>
  <si>
    <t>1001</t>
  </si>
  <si>
    <t>Белебеевский район Республики Башкортостан за 2019год»</t>
  </si>
  <si>
    <t xml:space="preserve">Доходы бюджета сельского поселения Максим-Горьковский сельсовет муниципального района Белебеевский район Республики Башкортостан за  2019 год по кодам классификации  доходов бюджетов
</t>
  </si>
  <si>
    <t>Белебеевский район Республики Башкортостан за 2019 год»</t>
  </si>
  <si>
    <t xml:space="preserve">Ведомственная структура расходов бюджета сельского поселения Максим-Горьковский сельсовет  муниципального района Белебеевский район Республики Башкортостан  за 2019 год  </t>
  </si>
  <si>
    <t>муниципального района Белебеевский район Республики Башкортостан за 2019 год"</t>
  </si>
  <si>
    <t xml:space="preserve"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2019 год  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</si>
  <si>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</si>
  <si>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</si>
  <si>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</si>
  <si>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 поступления от компенсации затрат бюджетов сельских поселений</t>
  </si>
  <si>
    <t>1 16 900510 0000 140</t>
  </si>
  <si>
    <t>2 02 49999 10 7248 151</t>
  </si>
  <si>
    <t>2 07 05030 10 6600 151</t>
  </si>
  <si>
    <t>Непрограммные расходы</t>
  </si>
  <si>
    <t>Обеспечение проведение выборов</t>
  </si>
  <si>
    <t xml:space="preserve">Материально-техническое и финансовое обеспечение деятельности органов местного самоуправления </t>
  </si>
  <si>
    <t>990000000</t>
  </si>
  <si>
    <t>9900051180</t>
  </si>
  <si>
    <t>261F255550</t>
  </si>
  <si>
    <t>26102S2481</t>
  </si>
  <si>
    <t>26102S2482</t>
  </si>
  <si>
    <t>26101811F2</t>
  </si>
  <si>
    <t xml:space="preserve"> Участие  в организации деятельности  по сбору, утилизации и переработке отходов</t>
  </si>
  <si>
    <t>2000074040</t>
  </si>
  <si>
    <t>200</t>
  </si>
  <si>
    <t>Муниципальная программа"Экология и природные ресурсы  муниципального района Белебеевский район Республики Башкортостан"</t>
  </si>
  <si>
    <t>0100000000</t>
  </si>
  <si>
    <t>Организация по сбору, утилизации и переработке отходов</t>
  </si>
  <si>
    <t>0100041200</t>
  </si>
  <si>
    <t>0107</t>
  </si>
  <si>
    <t>Мобилизационная и вневойсковая подготовка</t>
  </si>
  <si>
    <t>Другие вопросы в области охраны окружающей среды</t>
  </si>
  <si>
    <t>0600</t>
  </si>
  <si>
    <t>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</si>
</sst>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1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0" fillId="0" borderId="0" xfId="1" applyFont="1" applyAlignment="1">
      <alignment wrapText="1"/>
    </xf>
    <xf numFmtId="0" fontId="1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wrapText="1"/>
    </xf>
    <xf numFmtId="4" fontId="3" fillId="0" borderId="0" xfId="4" applyNumberFormat="1" applyFont="1" applyFill="1"/>
    <xf numFmtId="0" fontId="3" fillId="0" borderId="0" xfId="4" applyFont="1"/>
    <xf numFmtId="0" fontId="9" fillId="0" borderId="1" xfId="0" quotePrefix="1" applyFont="1" applyBorder="1" applyAlignment="1">
      <alignment horizontal="left" vertical="top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/>
    </xf>
    <xf numFmtId="0" fontId="13" fillId="0" borderId="0" xfId="1" applyFont="1" applyFill="1" applyBorder="1"/>
    <xf numFmtId="49" fontId="2" fillId="0" borderId="1" xfId="0" quotePrefix="1" applyNumberFormat="1" applyFont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0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10" fillId="0" borderId="0" xfId="1" applyFont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3" applyNumberFormat="1" applyFont="1" applyBorder="1" applyAlignment="1">
      <alignment horizontal="right" vertical="center" shrinkToFit="1"/>
    </xf>
    <xf numFmtId="0" fontId="15" fillId="0" borderId="1" xfId="0" applyFont="1" applyBorder="1" applyAlignment="1">
      <alignment vertical="top" wrapText="1"/>
    </xf>
    <xf numFmtId="0" fontId="1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2" fillId="0" borderId="0" xfId="1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1" applyFont="1" applyFill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quotePrefix="1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opLeftCell="A37" zoomScale="75" zoomScaleNormal="75" workbookViewId="0">
      <selection activeCell="C38" sqref="C38:C42"/>
    </sheetView>
  </sheetViews>
  <sheetFormatPr defaultRowHeight="18.75" x14ac:dyDescent="0.3"/>
  <cols>
    <col min="1" max="1" width="30.7109375" style="2" customWidth="1"/>
    <col min="2" max="2" width="54.2851562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64" t="s">
        <v>85</v>
      </c>
      <c r="B1" s="64"/>
      <c r="C1" s="64"/>
    </row>
    <row r="2" spans="1:3" s="1" customFormat="1" x14ac:dyDescent="0.3">
      <c r="A2" s="64" t="s">
        <v>93</v>
      </c>
      <c r="B2" s="64"/>
      <c r="C2" s="64"/>
    </row>
    <row r="3" spans="1:3" s="1" customFormat="1" x14ac:dyDescent="0.3">
      <c r="A3" s="64" t="s">
        <v>0</v>
      </c>
      <c r="B3" s="64"/>
      <c r="C3" s="64"/>
    </row>
    <row r="4" spans="1:3" s="1" customFormat="1" x14ac:dyDescent="0.3">
      <c r="A4" s="66" t="s">
        <v>106</v>
      </c>
      <c r="B4" s="66"/>
      <c r="C4" s="66"/>
    </row>
    <row r="5" spans="1:3" s="1" customFormat="1" x14ac:dyDescent="0.3">
      <c r="A5" s="64" t="s">
        <v>86</v>
      </c>
      <c r="B5" s="64"/>
      <c r="C5" s="64"/>
    </row>
    <row r="6" spans="1:3" s="1" customFormat="1" x14ac:dyDescent="0.3">
      <c r="A6" s="64" t="s">
        <v>94</v>
      </c>
      <c r="B6" s="64"/>
      <c r="C6" s="64"/>
    </row>
    <row r="7" spans="1:3" s="1" customFormat="1" x14ac:dyDescent="0.3">
      <c r="A7" s="64" t="s">
        <v>124</v>
      </c>
      <c r="B7" s="64"/>
      <c r="C7" s="64"/>
    </row>
    <row r="8" spans="1:3" ht="96.75" customHeight="1" x14ac:dyDescent="0.3">
      <c r="A8" s="65" t="s">
        <v>125</v>
      </c>
      <c r="B8" s="65"/>
      <c r="C8" s="65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44">
        <f>C12+C33</f>
        <v>10151044.93</v>
      </c>
    </row>
    <row r="12" spans="1:3" ht="37.5" x14ac:dyDescent="0.3">
      <c r="A12" s="9" t="s">
        <v>5</v>
      </c>
      <c r="B12" s="8" t="s">
        <v>6</v>
      </c>
      <c r="C12" s="44">
        <f>C13+C16+C19+C24+C26+C29+C31</f>
        <v>1713552.22</v>
      </c>
    </row>
    <row r="13" spans="1:3" x14ac:dyDescent="0.3">
      <c r="A13" s="9" t="s">
        <v>7</v>
      </c>
      <c r="B13" s="8" t="s">
        <v>8</v>
      </c>
      <c r="C13" s="44">
        <f>C14</f>
        <v>267010.76</v>
      </c>
    </row>
    <row r="14" spans="1:3" x14ac:dyDescent="0.3">
      <c r="A14" s="10" t="s">
        <v>9</v>
      </c>
      <c r="B14" s="11" t="s">
        <v>10</v>
      </c>
      <c r="C14" s="45">
        <f>C15</f>
        <v>267010.76</v>
      </c>
    </row>
    <row r="15" spans="1:3" ht="131.25" x14ac:dyDescent="0.3">
      <c r="A15" s="10" t="s">
        <v>11</v>
      </c>
      <c r="B15" s="11" t="s">
        <v>12</v>
      </c>
      <c r="C15" s="45">
        <v>267010.76</v>
      </c>
    </row>
    <row r="16" spans="1:3" ht="22.5" customHeight="1" x14ac:dyDescent="0.3">
      <c r="A16" s="9" t="s">
        <v>13</v>
      </c>
      <c r="B16" s="8" t="s">
        <v>14</v>
      </c>
      <c r="C16" s="44">
        <f>C17</f>
        <v>75746.34</v>
      </c>
    </row>
    <row r="17" spans="1:4" x14ac:dyDescent="0.3">
      <c r="A17" s="10" t="s">
        <v>15</v>
      </c>
      <c r="B17" s="11" t="s">
        <v>16</v>
      </c>
      <c r="C17" s="45">
        <f>C18</f>
        <v>75746.34</v>
      </c>
    </row>
    <row r="18" spans="1:4" x14ac:dyDescent="0.3">
      <c r="A18" s="10" t="s">
        <v>17</v>
      </c>
      <c r="B18" s="11" t="s">
        <v>16</v>
      </c>
      <c r="C18" s="45">
        <v>75746.34</v>
      </c>
    </row>
    <row r="19" spans="1:4" ht="20.25" customHeight="1" x14ac:dyDescent="0.3">
      <c r="A19" s="9" t="s">
        <v>18</v>
      </c>
      <c r="B19" s="8" t="s">
        <v>19</v>
      </c>
      <c r="C19" s="44">
        <f>C20+C21</f>
        <v>681420.18</v>
      </c>
    </row>
    <row r="20" spans="1:4" ht="75" x14ac:dyDescent="0.3">
      <c r="A20" s="10" t="s">
        <v>20</v>
      </c>
      <c r="B20" s="11" t="s">
        <v>21</v>
      </c>
      <c r="C20" s="45">
        <v>76055.289999999994</v>
      </c>
    </row>
    <row r="21" spans="1:4" x14ac:dyDescent="0.3">
      <c r="A21" s="10" t="s">
        <v>22</v>
      </c>
      <c r="B21" s="11" t="s">
        <v>23</v>
      </c>
      <c r="C21" s="45">
        <f>C22+C23</f>
        <v>605364.89</v>
      </c>
    </row>
    <row r="22" spans="1:4" ht="59.25" customHeight="1" x14ac:dyDescent="0.3">
      <c r="A22" s="10" t="s">
        <v>24</v>
      </c>
      <c r="B22" s="11" t="s">
        <v>25</v>
      </c>
      <c r="C22" s="45">
        <v>496409.02</v>
      </c>
    </row>
    <row r="23" spans="1:4" ht="59.25" customHeight="1" x14ac:dyDescent="0.3">
      <c r="A23" s="10" t="s">
        <v>26</v>
      </c>
      <c r="B23" s="11" t="s">
        <v>27</v>
      </c>
      <c r="C23" s="45">
        <v>108955.87</v>
      </c>
    </row>
    <row r="24" spans="1:4" s="12" customFormat="1" ht="28.5" customHeight="1" x14ac:dyDescent="0.3">
      <c r="A24" s="9" t="s">
        <v>28</v>
      </c>
      <c r="B24" s="8" t="s">
        <v>29</v>
      </c>
      <c r="C24" s="44">
        <f>C25</f>
        <v>1300</v>
      </c>
    </row>
    <row r="25" spans="1:4" ht="131.25" x14ac:dyDescent="0.3">
      <c r="A25" s="10" t="s">
        <v>30</v>
      </c>
      <c r="B25" s="11" t="s">
        <v>31</v>
      </c>
      <c r="C25" s="45">
        <v>1300</v>
      </c>
    </row>
    <row r="26" spans="1:4" ht="75" customHeight="1" x14ac:dyDescent="0.3">
      <c r="A26" s="9" t="s">
        <v>32</v>
      </c>
      <c r="B26" s="8" t="s">
        <v>33</v>
      </c>
      <c r="C26" s="44">
        <f>C27</f>
        <v>559664.5</v>
      </c>
    </row>
    <row r="27" spans="1:4" ht="151.5" customHeight="1" x14ac:dyDescent="0.3">
      <c r="A27" s="10" t="s">
        <v>34</v>
      </c>
      <c r="B27" s="11" t="s">
        <v>35</v>
      </c>
      <c r="C27" s="45">
        <f>C28</f>
        <v>559664.5</v>
      </c>
    </row>
    <row r="28" spans="1:4" ht="114" customHeight="1" x14ac:dyDescent="0.3">
      <c r="A28" s="10" t="s">
        <v>87</v>
      </c>
      <c r="B28" s="11" t="s">
        <v>88</v>
      </c>
      <c r="C28" s="45">
        <v>559664.5</v>
      </c>
    </row>
    <row r="29" spans="1:4" ht="56.25" x14ac:dyDescent="0.3">
      <c r="A29" s="9" t="s">
        <v>130</v>
      </c>
      <c r="B29" s="8" t="s">
        <v>131</v>
      </c>
      <c r="C29" s="44">
        <f>SUM(C30:C30)</f>
        <v>66756.98</v>
      </c>
    </row>
    <row r="30" spans="1:4" ht="42" customHeight="1" x14ac:dyDescent="0.3">
      <c r="A30" s="10" t="s">
        <v>132</v>
      </c>
      <c r="B30" s="11" t="s">
        <v>133</v>
      </c>
      <c r="C30" s="45">
        <v>66756.98</v>
      </c>
    </row>
    <row r="31" spans="1:4" s="56" customFormat="1" ht="37.5" x14ac:dyDescent="0.3">
      <c r="A31" s="9" t="s">
        <v>107</v>
      </c>
      <c r="B31" s="54" t="s">
        <v>108</v>
      </c>
      <c r="C31" s="44">
        <f>C32</f>
        <v>61653.46</v>
      </c>
      <c r="D31" s="55"/>
    </row>
    <row r="32" spans="1:4" ht="114" customHeight="1" x14ac:dyDescent="0.3">
      <c r="A32" s="10" t="s">
        <v>134</v>
      </c>
      <c r="B32" s="53" t="s">
        <v>109</v>
      </c>
      <c r="C32" s="45">
        <v>61653.46</v>
      </c>
    </row>
    <row r="33" spans="1:4" s="12" customFormat="1" x14ac:dyDescent="0.3">
      <c r="A33" s="9">
        <v>2E+16</v>
      </c>
      <c r="B33" s="8" t="s">
        <v>36</v>
      </c>
      <c r="C33" s="44">
        <f>C34</f>
        <v>8437492.709999999</v>
      </c>
    </row>
    <row r="34" spans="1:4" s="12" customFormat="1" ht="60.75" customHeight="1" x14ac:dyDescent="0.3">
      <c r="A34" s="9">
        <v>2.02E+16</v>
      </c>
      <c r="B34" s="8" t="s">
        <v>37</v>
      </c>
      <c r="C34" s="80">
        <f>SUM(C35:C42)</f>
        <v>8437492.709999999</v>
      </c>
    </row>
    <row r="35" spans="1:4" ht="37.5" x14ac:dyDescent="0.3">
      <c r="A35" s="47" t="s">
        <v>102</v>
      </c>
      <c r="B35" s="46" t="s">
        <v>38</v>
      </c>
      <c r="C35" s="81">
        <v>409500</v>
      </c>
    </row>
    <row r="36" spans="1:4" s="12" customFormat="1" ht="56.25" x14ac:dyDescent="0.3">
      <c r="A36" s="47" t="s">
        <v>103</v>
      </c>
      <c r="B36" s="46" t="s">
        <v>39</v>
      </c>
      <c r="C36" s="81">
        <v>2470743</v>
      </c>
      <c r="D36" s="13"/>
    </row>
    <row r="37" spans="1:4" ht="75" x14ac:dyDescent="0.3">
      <c r="A37" s="47" t="s">
        <v>104</v>
      </c>
      <c r="B37" s="46" t="s">
        <v>40</v>
      </c>
      <c r="C37" s="81">
        <v>72600</v>
      </c>
    </row>
    <row r="38" spans="1:4" ht="112.5" x14ac:dyDescent="0.3">
      <c r="A38" s="47" t="s">
        <v>110</v>
      </c>
      <c r="B38" s="46" t="s">
        <v>41</v>
      </c>
      <c r="C38" s="81">
        <v>355000</v>
      </c>
    </row>
    <row r="39" spans="1:4" ht="42" customHeight="1" x14ac:dyDescent="0.3">
      <c r="A39" s="47" t="s">
        <v>112</v>
      </c>
      <c r="B39" s="46" t="s">
        <v>42</v>
      </c>
      <c r="C39" s="81">
        <v>1305529.55</v>
      </c>
    </row>
    <row r="40" spans="1:4" ht="42" customHeight="1" x14ac:dyDescent="0.3">
      <c r="A40" s="47" t="s">
        <v>135</v>
      </c>
      <c r="B40" s="46" t="s">
        <v>42</v>
      </c>
      <c r="C40" s="81">
        <v>3094202.8</v>
      </c>
    </row>
    <row r="41" spans="1:4" ht="42" customHeight="1" x14ac:dyDescent="0.3">
      <c r="A41" s="47" t="s">
        <v>111</v>
      </c>
      <c r="B41" s="46" t="s">
        <v>42</v>
      </c>
      <c r="C41" s="81">
        <v>700000</v>
      </c>
    </row>
    <row r="42" spans="1:4" ht="37.5" x14ac:dyDescent="0.3">
      <c r="A42" s="47" t="s">
        <v>136</v>
      </c>
      <c r="B42" s="46" t="s">
        <v>95</v>
      </c>
      <c r="C42" s="81">
        <v>29917.360000000001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89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="80" zoomScaleNormal="80" workbookViewId="0">
      <selection activeCell="A48" sqref="A48:XFD51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48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67" t="s">
        <v>89</v>
      </c>
      <c r="B1" s="67"/>
      <c r="C1" s="67"/>
      <c r="D1" s="67"/>
      <c r="E1" s="67"/>
    </row>
    <row r="2" spans="1:6" s="15" customFormat="1" ht="18.75" customHeight="1" x14ac:dyDescent="0.3">
      <c r="A2" s="67" t="s">
        <v>96</v>
      </c>
      <c r="B2" s="67"/>
      <c r="C2" s="67"/>
      <c r="D2" s="67"/>
      <c r="E2" s="67"/>
    </row>
    <row r="3" spans="1:6" s="15" customFormat="1" ht="18.75" customHeight="1" x14ac:dyDescent="0.3">
      <c r="A3" s="67" t="s">
        <v>0</v>
      </c>
      <c r="B3" s="67"/>
      <c r="C3" s="67"/>
      <c r="D3" s="67"/>
      <c r="E3" s="67"/>
    </row>
    <row r="4" spans="1:6" s="15" customFormat="1" ht="18.75" x14ac:dyDescent="0.3">
      <c r="A4" s="77" t="s">
        <v>106</v>
      </c>
      <c r="B4" s="77"/>
      <c r="C4" s="77"/>
      <c r="D4" s="77"/>
      <c r="E4" s="77"/>
    </row>
    <row r="5" spans="1:6" s="15" customFormat="1" ht="18.75" customHeight="1" x14ac:dyDescent="0.3">
      <c r="A5" s="67" t="s">
        <v>86</v>
      </c>
      <c r="B5" s="67"/>
      <c r="C5" s="67"/>
      <c r="D5" s="67"/>
      <c r="E5" s="67"/>
    </row>
    <row r="6" spans="1:6" s="15" customFormat="1" ht="18.75" customHeight="1" x14ac:dyDescent="0.3">
      <c r="A6" s="67" t="s">
        <v>94</v>
      </c>
      <c r="B6" s="67"/>
      <c r="C6" s="67"/>
      <c r="D6" s="67"/>
      <c r="E6" s="67"/>
    </row>
    <row r="7" spans="1:6" s="15" customFormat="1" ht="18.75" customHeight="1" x14ac:dyDescent="0.3">
      <c r="A7" s="67" t="s">
        <v>126</v>
      </c>
      <c r="B7" s="67"/>
      <c r="C7" s="67"/>
      <c r="D7" s="67"/>
      <c r="E7" s="67"/>
    </row>
    <row r="8" spans="1:6" ht="18.75" x14ac:dyDescent="0.3">
      <c r="A8" s="68"/>
      <c r="B8" s="68"/>
      <c r="C8" s="68"/>
      <c r="D8" s="68"/>
      <c r="E8" s="68"/>
    </row>
    <row r="9" spans="1:6" ht="54.75" customHeight="1" x14ac:dyDescent="0.3">
      <c r="A9" s="69" t="s">
        <v>127</v>
      </c>
      <c r="B9" s="69"/>
      <c r="C9" s="69"/>
      <c r="D9" s="69"/>
      <c r="E9" s="69"/>
      <c r="F9" s="17"/>
    </row>
    <row r="10" spans="1:6" s="18" customFormat="1" x14ac:dyDescent="0.25">
      <c r="A10" s="70"/>
      <c r="B10" s="70"/>
      <c r="C10" s="70"/>
      <c r="D10" s="70"/>
      <c r="E10" s="70"/>
    </row>
    <row r="11" spans="1:6" s="18" customFormat="1" ht="15.75" customHeight="1" x14ac:dyDescent="0.25">
      <c r="A11" s="71" t="s">
        <v>43</v>
      </c>
      <c r="B11" s="73" t="s">
        <v>44</v>
      </c>
      <c r="C11" s="73" t="s">
        <v>45</v>
      </c>
      <c r="D11" s="73" t="s">
        <v>46</v>
      </c>
      <c r="E11" s="75" t="s">
        <v>47</v>
      </c>
      <c r="F11" s="19"/>
    </row>
    <row r="12" spans="1:6" s="18" customFormat="1" ht="29.25" customHeight="1" x14ac:dyDescent="0.25">
      <c r="A12" s="72"/>
      <c r="B12" s="74"/>
      <c r="C12" s="74"/>
      <c r="D12" s="74"/>
      <c r="E12" s="76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9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44">
        <f>E15</f>
        <v>9678558.5399999991</v>
      </c>
      <c r="F14" s="23"/>
    </row>
    <row r="15" spans="1:6" s="18" customFormat="1" ht="75" x14ac:dyDescent="0.3">
      <c r="A15" s="7" t="s">
        <v>97</v>
      </c>
      <c r="B15" s="21">
        <v>791</v>
      </c>
      <c r="C15" s="22"/>
      <c r="D15" s="22"/>
      <c r="E15" s="44">
        <f>E16+E23+E26+E30+E34+E39+E46+E52+E55</f>
        <v>9678558.5399999991</v>
      </c>
      <c r="F15" s="19"/>
    </row>
    <row r="16" spans="1:6" s="18" customFormat="1" ht="117" x14ac:dyDescent="0.3">
      <c r="A16" s="88" t="s">
        <v>113</v>
      </c>
      <c r="B16" s="21">
        <v>791</v>
      </c>
      <c r="C16" s="25" t="s">
        <v>90</v>
      </c>
      <c r="D16" s="22"/>
      <c r="E16" s="44">
        <f>E17+E19</f>
        <v>2793502.13</v>
      </c>
      <c r="F16" s="19"/>
    </row>
    <row r="17" spans="1:6" s="18" customFormat="1" ht="18.75" x14ac:dyDescent="0.3">
      <c r="A17" s="26" t="s">
        <v>49</v>
      </c>
      <c r="B17" s="32">
        <v>791</v>
      </c>
      <c r="C17" s="27" t="s">
        <v>50</v>
      </c>
      <c r="D17" s="28"/>
      <c r="E17" s="45">
        <f>E18</f>
        <v>863495.38</v>
      </c>
      <c r="F17" s="29"/>
    </row>
    <row r="18" spans="1:6" s="18" customFormat="1" ht="95.25" customHeight="1" x14ac:dyDescent="0.3">
      <c r="A18" s="26" t="s">
        <v>51</v>
      </c>
      <c r="B18" s="32">
        <v>791</v>
      </c>
      <c r="C18" s="27" t="s">
        <v>50</v>
      </c>
      <c r="D18" s="28">
        <v>100</v>
      </c>
      <c r="E18" s="45">
        <v>863495.38</v>
      </c>
    </row>
    <row r="19" spans="1:6" s="18" customFormat="1" ht="37.5" x14ac:dyDescent="0.3">
      <c r="A19" s="26" t="s">
        <v>53</v>
      </c>
      <c r="B19" s="32">
        <v>791</v>
      </c>
      <c r="C19" s="27" t="s">
        <v>54</v>
      </c>
      <c r="D19" s="28"/>
      <c r="E19" s="45">
        <f>SUM(E20:E22)</f>
        <v>1930006.75</v>
      </c>
    </row>
    <row r="20" spans="1:6" s="18" customFormat="1" ht="98.25" customHeight="1" x14ac:dyDescent="0.3">
      <c r="A20" s="26" t="s">
        <v>51</v>
      </c>
      <c r="B20" s="32">
        <v>791</v>
      </c>
      <c r="C20" s="27" t="s">
        <v>54</v>
      </c>
      <c r="D20" s="28">
        <v>100</v>
      </c>
      <c r="E20" s="45">
        <v>1519172.73</v>
      </c>
      <c r="F20" s="30"/>
    </row>
    <row r="21" spans="1:6" s="18" customFormat="1" ht="37.5" x14ac:dyDescent="0.3">
      <c r="A21" s="26" t="s">
        <v>55</v>
      </c>
      <c r="B21" s="32">
        <v>791</v>
      </c>
      <c r="C21" s="27" t="s">
        <v>54</v>
      </c>
      <c r="D21" s="28">
        <v>200</v>
      </c>
      <c r="E21" s="45">
        <v>390947.32</v>
      </c>
      <c r="F21" s="16"/>
    </row>
    <row r="22" spans="1:6" s="18" customFormat="1" ht="18.75" x14ac:dyDescent="0.3">
      <c r="A22" s="26" t="s">
        <v>56</v>
      </c>
      <c r="B22" s="32">
        <v>791</v>
      </c>
      <c r="C22" s="27" t="s">
        <v>54</v>
      </c>
      <c r="D22" s="28">
        <v>800</v>
      </c>
      <c r="E22" s="45">
        <v>19886.7</v>
      </c>
      <c r="F22" s="16"/>
    </row>
    <row r="23" spans="1:6" s="83" customFormat="1" ht="18.75" x14ac:dyDescent="0.3">
      <c r="A23" s="82" t="s">
        <v>137</v>
      </c>
      <c r="B23" s="32">
        <v>791</v>
      </c>
      <c r="C23" s="28">
        <v>9900000000</v>
      </c>
      <c r="D23" s="38"/>
      <c r="E23" s="44">
        <f>E24</f>
        <v>101730</v>
      </c>
      <c r="F23" s="60"/>
    </row>
    <row r="24" spans="1:6" s="30" customFormat="1" ht="18.75" x14ac:dyDescent="0.3">
      <c r="A24" s="26" t="s">
        <v>138</v>
      </c>
      <c r="B24" s="32">
        <v>791</v>
      </c>
      <c r="C24" s="28">
        <v>9900000220</v>
      </c>
      <c r="D24" s="38"/>
      <c r="E24" s="45">
        <f>E25</f>
        <v>101730</v>
      </c>
      <c r="F24" s="16"/>
    </row>
    <row r="25" spans="1:6" ht="56.25" x14ac:dyDescent="0.3">
      <c r="A25" s="26" t="s">
        <v>139</v>
      </c>
      <c r="B25" s="32">
        <v>791</v>
      </c>
      <c r="C25" s="28">
        <v>9900000220</v>
      </c>
      <c r="D25" s="38">
        <v>800</v>
      </c>
      <c r="E25" s="45">
        <v>101730</v>
      </c>
      <c r="F25" s="30"/>
    </row>
    <row r="26" spans="1:6" s="24" customFormat="1" ht="18.75" x14ac:dyDescent="0.3">
      <c r="A26" s="82" t="s">
        <v>137</v>
      </c>
      <c r="B26" s="32">
        <v>791</v>
      </c>
      <c r="C26" s="25" t="s">
        <v>140</v>
      </c>
      <c r="D26" s="22"/>
      <c r="E26" s="44">
        <f>E27</f>
        <v>72600</v>
      </c>
      <c r="F26" s="84"/>
    </row>
    <row r="27" spans="1:6" s="85" customFormat="1" ht="75" x14ac:dyDescent="0.3">
      <c r="A27" s="26" t="s">
        <v>57</v>
      </c>
      <c r="B27" s="32">
        <v>791</v>
      </c>
      <c r="C27" s="27" t="s">
        <v>141</v>
      </c>
      <c r="D27" s="28"/>
      <c r="E27" s="45">
        <f>E28+E29</f>
        <v>72600</v>
      </c>
      <c r="F27" s="84"/>
    </row>
    <row r="28" spans="1:6" s="84" customFormat="1" ht="94.5" customHeight="1" x14ac:dyDescent="0.3">
      <c r="A28" s="26" t="s">
        <v>51</v>
      </c>
      <c r="B28" s="32">
        <v>791</v>
      </c>
      <c r="C28" s="27" t="s">
        <v>141</v>
      </c>
      <c r="D28" s="28">
        <v>100</v>
      </c>
      <c r="E28" s="45">
        <v>70905.7</v>
      </c>
      <c r="F28" s="85"/>
    </row>
    <row r="29" spans="1:6" s="24" customFormat="1" ht="33.75" customHeight="1" x14ac:dyDescent="0.3">
      <c r="A29" s="86" t="s">
        <v>55</v>
      </c>
      <c r="B29" s="87">
        <v>791</v>
      </c>
      <c r="C29" s="27" t="s">
        <v>141</v>
      </c>
      <c r="D29" s="28">
        <v>200</v>
      </c>
      <c r="E29" s="45">
        <v>1694.3</v>
      </c>
      <c r="F29" s="84"/>
    </row>
    <row r="30" spans="1:6" s="30" customFormat="1" ht="98.25" customHeight="1" x14ac:dyDescent="0.3">
      <c r="A30" s="88" t="s">
        <v>114</v>
      </c>
      <c r="B30" s="21">
        <v>791</v>
      </c>
      <c r="C30" s="22">
        <v>160000000</v>
      </c>
      <c r="D30" s="22"/>
      <c r="E30" s="44">
        <f>E31</f>
        <v>154058.77000000002</v>
      </c>
    </row>
    <row r="31" spans="1:6" ht="37.5" x14ac:dyDescent="0.3">
      <c r="A31" s="26" t="s">
        <v>58</v>
      </c>
      <c r="B31" s="32">
        <v>791</v>
      </c>
      <c r="C31" s="28">
        <v>1600024300</v>
      </c>
      <c r="D31" s="28"/>
      <c r="E31" s="45">
        <f>E32+E33</f>
        <v>154058.77000000002</v>
      </c>
      <c r="F31" s="30"/>
    </row>
    <row r="32" spans="1:6" s="30" customFormat="1" ht="96.75" customHeight="1" x14ac:dyDescent="0.3">
      <c r="A32" s="26" t="s">
        <v>51</v>
      </c>
      <c r="B32" s="32">
        <v>791</v>
      </c>
      <c r="C32" s="28">
        <v>1600024300</v>
      </c>
      <c r="D32" s="28">
        <v>100</v>
      </c>
      <c r="E32" s="45">
        <v>83258.97</v>
      </c>
      <c r="F32" s="16"/>
    </row>
    <row r="33" spans="1:6" ht="37.5" x14ac:dyDescent="0.3">
      <c r="A33" s="26" t="s">
        <v>55</v>
      </c>
      <c r="B33" s="32">
        <v>791</v>
      </c>
      <c r="C33" s="28">
        <v>1600024300</v>
      </c>
      <c r="D33" s="28">
        <v>200</v>
      </c>
      <c r="E33" s="45">
        <v>70799.8</v>
      </c>
    </row>
    <row r="34" spans="1:6" s="30" customFormat="1" ht="78" x14ac:dyDescent="0.3">
      <c r="A34" s="88" t="s">
        <v>105</v>
      </c>
      <c r="B34" s="21">
        <v>791</v>
      </c>
      <c r="C34" s="22">
        <v>210000000</v>
      </c>
      <c r="D34" s="22"/>
      <c r="E34" s="44">
        <f>E35+E37</f>
        <v>615000</v>
      </c>
    </row>
    <row r="35" spans="1:6" s="30" customFormat="1" ht="18.75" x14ac:dyDescent="0.3">
      <c r="A35" s="26" t="s">
        <v>59</v>
      </c>
      <c r="B35" s="32">
        <v>791</v>
      </c>
      <c r="C35" s="28">
        <v>2100003150</v>
      </c>
      <c r="D35" s="28"/>
      <c r="E35" s="45">
        <f>E36</f>
        <v>355000</v>
      </c>
      <c r="F35" s="16"/>
    </row>
    <row r="36" spans="1:6" ht="37.5" x14ac:dyDescent="0.3">
      <c r="A36" s="26" t="s">
        <v>55</v>
      </c>
      <c r="B36" s="32">
        <v>791</v>
      </c>
      <c r="C36" s="28">
        <v>2100003150</v>
      </c>
      <c r="D36" s="28">
        <v>200</v>
      </c>
      <c r="E36" s="45">
        <v>355000</v>
      </c>
    </row>
    <row r="37" spans="1:6" ht="93.75" x14ac:dyDescent="0.3">
      <c r="A37" s="26" t="s">
        <v>60</v>
      </c>
      <c r="B37" s="32">
        <v>791</v>
      </c>
      <c r="C37" s="28">
        <v>21000074040</v>
      </c>
      <c r="D37" s="28"/>
      <c r="E37" s="45">
        <f>E38</f>
        <v>260000</v>
      </c>
      <c r="F37" s="30"/>
    </row>
    <row r="38" spans="1:6" ht="37.5" x14ac:dyDescent="0.3">
      <c r="A38" s="26" t="s">
        <v>55</v>
      </c>
      <c r="B38" s="32">
        <v>791</v>
      </c>
      <c r="C38" s="28">
        <v>21000074040</v>
      </c>
      <c r="D38" s="28">
        <v>200</v>
      </c>
      <c r="E38" s="45">
        <v>260000</v>
      </c>
    </row>
    <row r="39" spans="1:6" s="30" customFormat="1" ht="118.5" customHeight="1" x14ac:dyDescent="0.3">
      <c r="A39" s="88" t="s">
        <v>99</v>
      </c>
      <c r="B39" s="21">
        <v>791</v>
      </c>
      <c r="C39" s="22">
        <v>200000000</v>
      </c>
      <c r="D39" s="22"/>
      <c r="E39" s="44">
        <f>E40+E44+E42</f>
        <v>1273774.8500000001</v>
      </c>
    </row>
    <row r="40" spans="1:6" s="30" customFormat="1" ht="37.5" x14ac:dyDescent="0.3">
      <c r="A40" s="26" t="s">
        <v>61</v>
      </c>
      <c r="B40" s="32">
        <v>791</v>
      </c>
      <c r="C40" s="28">
        <v>2000006050</v>
      </c>
      <c r="D40" s="28"/>
      <c r="E40" s="45">
        <f>E41</f>
        <v>833774.85</v>
      </c>
      <c r="F40" s="16"/>
    </row>
    <row r="41" spans="1:6" ht="37.5" customHeight="1" x14ac:dyDescent="0.3">
      <c r="A41" s="26" t="s">
        <v>55</v>
      </c>
      <c r="B41" s="32">
        <v>791</v>
      </c>
      <c r="C41" s="28">
        <v>2000006050</v>
      </c>
      <c r="D41" s="28">
        <v>200</v>
      </c>
      <c r="E41" s="45">
        <v>833774.85</v>
      </c>
    </row>
    <row r="42" spans="1:6" ht="93.75" x14ac:dyDescent="0.3">
      <c r="A42" s="26" t="s">
        <v>60</v>
      </c>
      <c r="B42" s="32">
        <v>791</v>
      </c>
      <c r="C42" s="28">
        <v>2000074040</v>
      </c>
      <c r="D42" s="28"/>
      <c r="E42" s="45">
        <f>E43</f>
        <v>240000</v>
      </c>
    </row>
    <row r="43" spans="1:6" ht="37.5" x14ac:dyDescent="0.3">
      <c r="A43" s="26" t="s">
        <v>55</v>
      </c>
      <c r="B43" s="32">
        <v>791</v>
      </c>
      <c r="C43" s="28">
        <v>2000074040</v>
      </c>
      <c r="D43" s="28">
        <v>200</v>
      </c>
      <c r="E43" s="45">
        <v>240000</v>
      </c>
    </row>
    <row r="44" spans="1:6" ht="37.5" x14ac:dyDescent="0.3">
      <c r="A44" s="53" t="s">
        <v>146</v>
      </c>
      <c r="B44" s="32">
        <v>791</v>
      </c>
      <c r="C44" s="58" t="s">
        <v>147</v>
      </c>
      <c r="D44" s="33"/>
      <c r="E44" s="45">
        <f>E45</f>
        <v>200000</v>
      </c>
    </row>
    <row r="45" spans="1:6" ht="37.5" x14ac:dyDescent="0.3">
      <c r="A45" s="26" t="s">
        <v>55</v>
      </c>
      <c r="B45" s="32">
        <v>791</v>
      </c>
      <c r="C45" s="58" t="s">
        <v>147</v>
      </c>
      <c r="D45" s="33" t="s">
        <v>148</v>
      </c>
      <c r="E45" s="45">
        <v>200000</v>
      </c>
    </row>
    <row r="46" spans="1:6" s="30" customFormat="1" ht="39" x14ac:dyDescent="0.3">
      <c r="A46" s="88" t="s">
        <v>115</v>
      </c>
      <c r="B46" s="21">
        <v>791</v>
      </c>
      <c r="C46" s="35">
        <v>2600000000</v>
      </c>
      <c r="D46" s="38"/>
      <c r="E46" s="44">
        <f>E47</f>
        <v>4443875.0999999996</v>
      </c>
    </row>
    <row r="47" spans="1:6" ht="25.5" customHeight="1" x14ac:dyDescent="0.3">
      <c r="A47" s="26" t="s">
        <v>116</v>
      </c>
      <c r="B47" s="32">
        <v>791</v>
      </c>
      <c r="C47" s="38">
        <v>2600000000</v>
      </c>
      <c r="D47" s="38"/>
      <c r="E47" s="45">
        <f>SUM(E48:E51)</f>
        <v>4443875.0999999996</v>
      </c>
    </row>
    <row r="48" spans="1:6" s="84" customFormat="1" ht="36.75" customHeight="1" x14ac:dyDescent="0.3">
      <c r="A48" s="26" t="s">
        <v>55</v>
      </c>
      <c r="B48" s="32">
        <v>791</v>
      </c>
      <c r="C48" s="38" t="s">
        <v>145</v>
      </c>
      <c r="D48" s="28">
        <v>200</v>
      </c>
      <c r="E48" s="45">
        <v>14674.15</v>
      </c>
    </row>
    <row r="49" spans="1:5" s="84" customFormat="1" ht="36.75" customHeight="1" x14ac:dyDescent="0.3">
      <c r="A49" s="26" t="s">
        <v>55</v>
      </c>
      <c r="B49" s="32">
        <v>791</v>
      </c>
      <c r="C49" s="38" t="s">
        <v>143</v>
      </c>
      <c r="D49" s="28">
        <v>200</v>
      </c>
      <c r="E49" s="45">
        <v>3094202.8</v>
      </c>
    </row>
    <row r="50" spans="1:5" s="84" customFormat="1" ht="36.75" customHeight="1" x14ac:dyDescent="0.3">
      <c r="A50" s="26" t="s">
        <v>55</v>
      </c>
      <c r="B50" s="32">
        <v>791</v>
      </c>
      <c r="C50" s="38" t="s">
        <v>144</v>
      </c>
      <c r="D50" s="28">
        <v>200</v>
      </c>
      <c r="E50" s="45">
        <v>29468.6</v>
      </c>
    </row>
    <row r="51" spans="1:5" ht="37.5" x14ac:dyDescent="0.3">
      <c r="A51" s="26" t="s">
        <v>55</v>
      </c>
      <c r="B51" s="32">
        <v>791</v>
      </c>
      <c r="C51" s="38" t="s">
        <v>142</v>
      </c>
      <c r="D51" s="28">
        <v>200</v>
      </c>
      <c r="E51" s="45">
        <v>1305529.55</v>
      </c>
    </row>
    <row r="52" spans="1:5" s="60" customFormat="1" ht="78" x14ac:dyDescent="0.3">
      <c r="A52" s="89" t="s">
        <v>149</v>
      </c>
      <c r="B52" s="32">
        <v>791</v>
      </c>
      <c r="C52" s="58" t="s">
        <v>150</v>
      </c>
      <c r="D52" s="59"/>
      <c r="E52" s="44">
        <f>E53</f>
        <v>156000</v>
      </c>
    </row>
    <row r="53" spans="1:5" ht="37.5" x14ac:dyDescent="0.3">
      <c r="A53" s="53" t="s">
        <v>151</v>
      </c>
      <c r="B53" s="32">
        <v>791</v>
      </c>
      <c r="C53" s="58" t="s">
        <v>152</v>
      </c>
      <c r="D53" s="33"/>
      <c r="E53" s="45">
        <f>E54</f>
        <v>156000</v>
      </c>
    </row>
    <row r="54" spans="1:5" ht="37.5" x14ac:dyDescent="0.3">
      <c r="A54" s="26" t="s">
        <v>55</v>
      </c>
      <c r="B54" s="32">
        <v>791</v>
      </c>
      <c r="C54" s="58" t="s">
        <v>152</v>
      </c>
      <c r="D54" s="33" t="s">
        <v>148</v>
      </c>
      <c r="E54" s="45">
        <v>156000</v>
      </c>
    </row>
    <row r="55" spans="1:5" s="60" customFormat="1" ht="79.5" customHeight="1" x14ac:dyDescent="0.3">
      <c r="A55" s="89" t="s">
        <v>117</v>
      </c>
      <c r="B55" s="21">
        <v>791</v>
      </c>
      <c r="C55" s="61" t="s">
        <v>121</v>
      </c>
      <c r="D55" s="59"/>
      <c r="E55" s="44">
        <f>E56</f>
        <v>68017.69</v>
      </c>
    </row>
    <row r="56" spans="1:5" ht="37.5" x14ac:dyDescent="0.3">
      <c r="A56" s="53" t="s">
        <v>118</v>
      </c>
      <c r="B56" s="32">
        <v>791</v>
      </c>
      <c r="C56" s="58" t="s">
        <v>120</v>
      </c>
      <c r="D56" s="33"/>
      <c r="E56" s="45">
        <f>E57</f>
        <v>68017.69</v>
      </c>
    </row>
    <row r="57" spans="1:5" ht="93.75" x14ac:dyDescent="0.3">
      <c r="A57" s="53" t="s">
        <v>119</v>
      </c>
      <c r="B57" s="32">
        <v>791</v>
      </c>
      <c r="C57" s="58" t="s">
        <v>120</v>
      </c>
      <c r="D57" s="33" t="s">
        <v>62</v>
      </c>
      <c r="E57" s="45">
        <v>68017.69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opLeftCell="A68" zoomScale="80" zoomScaleNormal="80" workbookViewId="0">
      <selection activeCell="E14" sqref="E14"/>
    </sheetView>
  </sheetViews>
  <sheetFormatPr defaultRowHeight="15.75" x14ac:dyDescent="0.2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67" t="s">
        <v>91</v>
      </c>
      <c r="B1" s="67"/>
      <c r="C1" s="67"/>
      <c r="D1" s="67"/>
      <c r="E1" s="67"/>
    </row>
    <row r="2" spans="1:6" s="15" customFormat="1" ht="18.75" customHeight="1" x14ac:dyDescent="0.3">
      <c r="A2" s="67" t="s">
        <v>96</v>
      </c>
      <c r="B2" s="67"/>
      <c r="C2" s="67"/>
      <c r="D2" s="67"/>
      <c r="E2" s="67"/>
    </row>
    <row r="3" spans="1:6" s="15" customFormat="1" ht="18.75" customHeight="1" x14ac:dyDescent="0.3">
      <c r="A3" s="67" t="s">
        <v>0</v>
      </c>
      <c r="B3" s="67"/>
      <c r="C3" s="67"/>
      <c r="D3" s="67"/>
      <c r="E3" s="67"/>
    </row>
    <row r="4" spans="1:6" s="15" customFormat="1" ht="18.75" x14ac:dyDescent="0.3">
      <c r="A4" s="52"/>
      <c r="B4" s="79" t="s">
        <v>106</v>
      </c>
      <c r="C4" s="79"/>
      <c r="D4" s="79"/>
      <c r="E4" s="79"/>
    </row>
    <row r="5" spans="1:6" s="15" customFormat="1" ht="18.75" customHeight="1" x14ac:dyDescent="0.3">
      <c r="A5" s="67" t="s">
        <v>100</v>
      </c>
      <c r="B5" s="67"/>
      <c r="C5" s="67"/>
      <c r="D5" s="67"/>
      <c r="E5" s="67"/>
    </row>
    <row r="6" spans="1:6" s="15" customFormat="1" ht="18.75" customHeight="1" x14ac:dyDescent="0.3">
      <c r="A6" s="67" t="s">
        <v>128</v>
      </c>
      <c r="B6" s="67"/>
      <c r="C6" s="67"/>
      <c r="D6" s="67"/>
      <c r="E6" s="67"/>
    </row>
    <row r="7" spans="1:6" s="15" customFormat="1" ht="18.75" customHeight="1" x14ac:dyDescent="0.3">
      <c r="A7" s="67"/>
      <c r="B7" s="67"/>
      <c r="C7" s="67"/>
      <c r="D7" s="67"/>
      <c r="E7" s="67"/>
    </row>
    <row r="8" spans="1:6" ht="18.75" x14ac:dyDescent="0.3">
      <c r="A8" s="68"/>
      <c r="B8" s="68"/>
      <c r="C8" s="68"/>
      <c r="D8" s="68"/>
      <c r="E8" s="68"/>
    </row>
    <row r="9" spans="1:6" ht="93" customHeight="1" x14ac:dyDescent="0.3">
      <c r="A9" s="69" t="s">
        <v>129</v>
      </c>
      <c r="B9" s="69"/>
      <c r="C9" s="69"/>
      <c r="D9" s="69"/>
      <c r="E9" s="69"/>
      <c r="F9" s="17"/>
    </row>
    <row r="10" spans="1:6" s="18" customFormat="1" x14ac:dyDescent="0.25">
      <c r="A10" s="78"/>
      <c r="B10" s="78"/>
      <c r="C10" s="78"/>
      <c r="D10" s="78"/>
      <c r="E10" s="78"/>
    </row>
    <row r="11" spans="1:6" ht="37.5" x14ac:dyDescent="0.3">
      <c r="A11" s="5" t="s">
        <v>43</v>
      </c>
      <c r="B11" s="34" t="s">
        <v>63</v>
      </c>
      <c r="C11" s="35" t="s">
        <v>64</v>
      </c>
      <c r="D11" s="35" t="s">
        <v>46</v>
      </c>
      <c r="E11" s="36" t="s">
        <v>65</v>
      </c>
    </row>
    <row r="12" spans="1:6" ht="18.75" x14ac:dyDescent="0.3">
      <c r="A12" s="3">
        <v>1</v>
      </c>
      <c r="B12" s="37" t="s">
        <v>92</v>
      </c>
      <c r="C12" s="38">
        <v>3</v>
      </c>
      <c r="D12" s="38">
        <v>4</v>
      </c>
      <c r="E12" s="43">
        <v>5</v>
      </c>
    </row>
    <row r="13" spans="1:6" ht="18.75" x14ac:dyDescent="0.3">
      <c r="A13" s="7" t="s">
        <v>4</v>
      </c>
      <c r="B13" s="34"/>
      <c r="C13" s="35"/>
      <c r="D13" s="35"/>
      <c r="E13" s="44">
        <f>E14+E28+E34+E40+E46+E59+E66</f>
        <v>9678558.5399999991</v>
      </c>
    </row>
    <row r="14" spans="1:6" s="30" customFormat="1" ht="18.75" customHeight="1" x14ac:dyDescent="0.3">
      <c r="A14" s="51" t="s">
        <v>66</v>
      </c>
      <c r="B14" s="34" t="s">
        <v>67</v>
      </c>
      <c r="C14" s="35"/>
      <c r="D14" s="35"/>
      <c r="E14" s="44">
        <f>E15+E19+E25</f>
        <v>2895232.13</v>
      </c>
    </row>
    <row r="15" spans="1:6" ht="57" customHeight="1" x14ac:dyDescent="0.3">
      <c r="A15" s="7" t="s">
        <v>68</v>
      </c>
      <c r="B15" s="37" t="s">
        <v>69</v>
      </c>
      <c r="C15" s="38"/>
      <c r="D15" s="38"/>
      <c r="E15" s="44">
        <f>E16</f>
        <v>863495.38</v>
      </c>
    </row>
    <row r="16" spans="1:6" ht="91.5" customHeight="1" x14ac:dyDescent="0.3">
      <c r="A16" s="50" t="s">
        <v>98</v>
      </c>
      <c r="B16" s="37" t="s">
        <v>69</v>
      </c>
      <c r="C16" s="37" t="s">
        <v>48</v>
      </c>
      <c r="D16" s="38"/>
      <c r="E16" s="45">
        <f>E17</f>
        <v>863495.38</v>
      </c>
    </row>
    <row r="17" spans="1:6" ht="18.75" x14ac:dyDescent="0.3">
      <c r="A17" s="26" t="s">
        <v>49</v>
      </c>
      <c r="B17" s="37" t="s">
        <v>69</v>
      </c>
      <c r="C17" s="37" t="s">
        <v>50</v>
      </c>
      <c r="D17" s="38"/>
      <c r="E17" s="45">
        <f>E18</f>
        <v>863495.38</v>
      </c>
    </row>
    <row r="18" spans="1:6" ht="94.5" customHeight="1" x14ac:dyDescent="0.3">
      <c r="A18" s="26" t="s">
        <v>51</v>
      </c>
      <c r="B18" s="37" t="s">
        <v>69</v>
      </c>
      <c r="C18" s="37" t="s">
        <v>50</v>
      </c>
      <c r="D18" s="38">
        <v>100</v>
      </c>
      <c r="E18" s="45">
        <v>863495.38</v>
      </c>
    </row>
    <row r="19" spans="1:6" ht="96" customHeight="1" x14ac:dyDescent="0.3">
      <c r="A19" s="7" t="s">
        <v>52</v>
      </c>
      <c r="B19" s="37" t="s">
        <v>70</v>
      </c>
      <c r="C19" s="38"/>
      <c r="D19" s="38"/>
      <c r="E19" s="44">
        <f>E20</f>
        <v>1930006.75</v>
      </c>
    </row>
    <row r="20" spans="1:6" ht="98.25" customHeight="1" x14ac:dyDescent="0.3">
      <c r="A20" s="50" t="s">
        <v>101</v>
      </c>
      <c r="B20" s="37" t="s">
        <v>70</v>
      </c>
      <c r="C20" s="37" t="s">
        <v>48</v>
      </c>
      <c r="D20" s="38"/>
      <c r="E20" s="45">
        <f>E21</f>
        <v>1930006.75</v>
      </c>
    </row>
    <row r="21" spans="1:6" ht="37.5" x14ac:dyDescent="0.3">
      <c r="A21" s="26" t="s">
        <v>53</v>
      </c>
      <c r="B21" s="37" t="s">
        <v>70</v>
      </c>
      <c r="C21" s="37" t="s">
        <v>54</v>
      </c>
      <c r="D21" s="38"/>
      <c r="E21" s="45">
        <f>E22+E23+E24</f>
        <v>1930006.75</v>
      </c>
    </row>
    <row r="22" spans="1:6" ht="93.75" customHeight="1" x14ac:dyDescent="0.3">
      <c r="A22" s="26" t="s">
        <v>51</v>
      </c>
      <c r="B22" s="37" t="s">
        <v>70</v>
      </c>
      <c r="C22" s="37" t="s">
        <v>54</v>
      </c>
      <c r="D22" s="38">
        <v>100</v>
      </c>
      <c r="E22" s="45">
        <v>1519172.73</v>
      </c>
    </row>
    <row r="23" spans="1:6" ht="37.5" x14ac:dyDescent="0.3">
      <c r="A23" s="26" t="s">
        <v>55</v>
      </c>
      <c r="B23" s="37" t="s">
        <v>70</v>
      </c>
      <c r="C23" s="37" t="s">
        <v>54</v>
      </c>
      <c r="D23" s="38">
        <v>200</v>
      </c>
      <c r="E23" s="45">
        <v>390947.32</v>
      </c>
    </row>
    <row r="24" spans="1:6" ht="20.25" customHeight="1" x14ac:dyDescent="0.3">
      <c r="A24" s="26" t="s">
        <v>56</v>
      </c>
      <c r="B24" s="37" t="s">
        <v>70</v>
      </c>
      <c r="C24" s="37" t="s">
        <v>54</v>
      </c>
      <c r="D24" s="38">
        <v>800</v>
      </c>
      <c r="E24" s="45">
        <v>19886.7</v>
      </c>
    </row>
    <row r="25" spans="1:6" s="30" customFormat="1" ht="18.75" x14ac:dyDescent="0.3">
      <c r="A25" s="7" t="s">
        <v>138</v>
      </c>
      <c r="B25" s="62" t="s">
        <v>153</v>
      </c>
      <c r="C25" s="28"/>
      <c r="D25" s="38"/>
      <c r="E25" s="44">
        <f>E27</f>
        <v>101730</v>
      </c>
      <c r="F25" s="16"/>
    </row>
    <row r="26" spans="1:6" s="83" customFormat="1" ht="18.75" x14ac:dyDescent="0.3">
      <c r="A26" s="50" t="s">
        <v>137</v>
      </c>
      <c r="B26" s="62" t="s">
        <v>153</v>
      </c>
      <c r="C26" s="28">
        <v>9900000000</v>
      </c>
      <c r="D26" s="38"/>
      <c r="E26" s="45">
        <f>E25</f>
        <v>101730</v>
      </c>
      <c r="F26" s="60"/>
    </row>
    <row r="27" spans="1:6" ht="56.25" x14ac:dyDescent="0.3">
      <c r="A27" s="26" t="s">
        <v>139</v>
      </c>
      <c r="B27" s="62" t="s">
        <v>153</v>
      </c>
      <c r="C27" s="28">
        <v>9900000220</v>
      </c>
      <c r="D27" s="38">
        <v>800</v>
      </c>
      <c r="E27" s="45">
        <v>101730</v>
      </c>
      <c r="F27" s="30"/>
    </row>
    <row r="28" spans="1:6" s="30" customFormat="1" ht="18.75" x14ac:dyDescent="0.3">
      <c r="A28" s="90" t="s">
        <v>71</v>
      </c>
      <c r="B28" s="34" t="s">
        <v>72</v>
      </c>
      <c r="C28" s="35"/>
      <c r="D28" s="35"/>
      <c r="E28" s="44">
        <f>E29</f>
        <v>72600</v>
      </c>
    </row>
    <row r="29" spans="1:6" ht="26.25" customHeight="1" x14ac:dyDescent="0.3">
      <c r="A29" s="50" t="s">
        <v>137</v>
      </c>
      <c r="B29" s="37" t="s">
        <v>73</v>
      </c>
      <c r="C29" s="28">
        <v>9900000000</v>
      </c>
      <c r="D29" s="38"/>
      <c r="E29" s="45">
        <f>E30</f>
        <v>72600</v>
      </c>
    </row>
    <row r="30" spans="1:6" ht="22.5" customHeight="1" x14ac:dyDescent="0.3">
      <c r="A30" s="26" t="s">
        <v>154</v>
      </c>
      <c r="B30" s="37" t="s">
        <v>73</v>
      </c>
      <c r="C30" s="27" t="s">
        <v>141</v>
      </c>
      <c r="D30" s="38"/>
      <c r="E30" s="45">
        <f>E31</f>
        <v>72600</v>
      </c>
    </row>
    <row r="31" spans="1:6" ht="75" x14ac:dyDescent="0.3">
      <c r="A31" s="26" t="s">
        <v>57</v>
      </c>
      <c r="B31" s="37" t="s">
        <v>73</v>
      </c>
      <c r="C31" s="27" t="s">
        <v>141</v>
      </c>
      <c r="D31" s="38"/>
      <c r="E31" s="45">
        <f>SUM(E32:E33)</f>
        <v>72600</v>
      </c>
    </row>
    <row r="32" spans="1:6" ht="91.5" customHeight="1" x14ac:dyDescent="0.3">
      <c r="A32" s="26" t="s">
        <v>51</v>
      </c>
      <c r="B32" s="37" t="s">
        <v>73</v>
      </c>
      <c r="C32" s="27" t="s">
        <v>141</v>
      </c>
      <c r="D32" s="38">
        <v>100</v>
      </c>
      <c r="E32" s="45">
        <v>70905.7</v>
      </c>
    </row>
    <row r="33" spans="1:5" ht="47.25" customHeight="1" x14ac:dyDescent="0.3">
      <c r="A33" s="91" t="s">
        <v>55</v>
      </c>
      <c r="B33" s="37" t="s">
        <v>73</v>
      </c>
      <c r="C33" s="27" t="s">
        <v>141</v>
      </c>
      <c r="D33" s="38">
        <v>200</v>
      </c>
      <c r="E33" s="45">
        <v>1694.3</v>
      </c>
    </row>
    <row r="34" spans="1:5" s="30" customFormat="1" ht="31.5" x14ac:dyDescent="0.3">
      <c r="A34" s="51" t="s">
        <v>74</v>
      </c>
      <c r="B34" s="34" t="s">
        <v>75</v>
      </c>
      <c r="C34" s="35"/>
      <c r="D34" s="35"/>
      <c r="E34" s="44">
        <f>E35</f>
        <v>154058.77000000002</v>
      </c>
    </row>
    <row r="35" spans="1:5" ht="18.75" x14ac:dyDescent="0.3">
      <c r="A35" s="26" t="s">
        <v>76</v>
      </c>
      <c r="B35" s="37" t="s">
        <v>77</v>
      </c>
      <c r="C35" s="38"/>
      <c r="D35" s="38"/>
      <c r="E35" s="45">
        <f>E36</f>
        <v>154058.77000000002</v>
      </c>
    </row>
    <row r="36" spans="1:5" ht="93" customHeight="1" x14ac:dyDescent="0.3">
      <c r="A36" s="50" t="s">
        <v>114</v>
      </c>
      <c r="B36" s="37" t="s">
        <v>77</v>
      </c>
      <c r="C36" s="38">
        <v>1600000000</v>
      </c>
      <c r="D36" s="38"/>
      <c r="E36" s="45">
        <f>E37</f>
        <v>154058.77000000002</v>
      </c>
    </row>
    <row r="37" spans="1:5" ht="37.5" x14ac:dyDescent="0.3">
      <c r="A37" s="26" t="s">
        <v>58</v>
      </c>
      <c r="B37" s="37" t="s">
        <v>77</v>
      </c>
      <c r="C37" s="28">
        <v>1600024300</v>
      </c>
      <c r="D37" s="38"/>
      <c r="E37" s="45">
        <f>E38+E39</f>
        <v>154058.77000000002</v>
      </c>
    </row>
    <row r="38" spans="1:5" ht="95.25" customHeight="1" x14ac:dyDescent="0.3">
      <c r="A38" s="26" t="s">
        <v>51</v>
      </c>
      <c r="B38" s="37" t="s">
        <v>77</v>
      </c>
      <c r="C38" s="28">
        <v>1600024300</v>
      </c>
      <c r="D38" s="28">
        <v>100</v>
      </c>
      <c r="E38" s="45">
        <v>83258.97</v>
      </c>
    </row>
    <row r="39" spans="1:5" ht="37.5" x14ac:dyDescent="0.3">
      <c r="A39" s="26" t="s">
        <v>55</v>
      </c>
      <c r="B39" s="37" t="s">
        <v>77</v>
      </c>
      <c r="C39" s="28">
        <v>1600024300</v>
      </c>
      <c r="D39" s="28">
        <v>200</v>
      </c>
      <c r="E39" s="45">
        <v>70799.8</v>
      </c>
    </row>
    <row r="40" spans="1:5" s="30" customFormat="1" ht="18.75" x14ac:dyDescent="0.3">
      <c r="A40" s="51" t="s">
        <v>78</v>
      </c>
      <c r="B40" s="34" t="s">
        <v>79</v>
      </c>
      <c r="C40" s="35"/>
      <c r="D40" s="35"/>
      <c r="E40" s="44">
        <f>E41</f>
        <v>615000</v>
      </c>
    </row>
    <row r="41" spans="1:5" ht="74.25" customHeight="1" x14ac:dyDescent="0.3">
      <c r="A41" s="50" t="s">
        <v>105</v>
      </c>
      <c r="B41" s="37" t="s">
        <v>80</v>
      </c>
      <c r="C41" s="38">
        <v>2100000000</v>
      </c>
      <c r="D41" s="38"/>
      <c r="E41" s="45">
        <f>E42+E44</f>
        <v>615000</v>
      </c>
    </row>
    <row r="42" spans="1:5" ht="18.75" x14ac:dyDescent="0.3">
      <c r="A42" s="26" t="s">
        <v>59</v>
      </c>
      <c r="B42" s="37" t="s">
        <v>80</v>
      </c>
      <c r="C42" s="38">
        <v>2100003150</v>
      </c>
      <c r="D42" s="38"/>
      <c r="E42" s="45">
        <f>E43</f>
        <v>355000</v>
      </c>
    </row>
    <row r="43" spans="1:5" ht="37.5" x14ac:dyDescent="0.3">
      <c r="A43" s="26" t="s">
        <v>55</v>
      </c>
      <c r="B43" s="37" t="s">
        <v>80</v>
      </c>
      <c r="C43" s="38">
        <v>2100003150</v>
      </c>
      <c r="D43" s="38">
        <v>200</v>
      </c>
      <c r="E43" s="45">
        <v>355000</v>
      </c>
    </row>
    <row r="44" spans="1:5" ht="93.75" x14ac:dyDescent="0.3">
      <c r="A44" s="26" t="s">
        <v>60</v>
      </c>
      <c r="B44" s="37" t="s">
        <v>80</v>
      </c>
      <c r="C44" s="38">
        <v>21000074040</v>
      </c>
      <c r="D44" s="38"/>
      <c r="E44" s="45">
        <f>E45</f>
        <v>260000</v>
      </c>
    </row>
    <row r="45" spans="1:5" ht="37.5" x14ac:dyDescent="0.3">
      <c r="A45" s="26" t="s">
        <v>55</v>
      </c>
      <c r="B45" s="37" t="s">
        <v>80</v>
      </c>
      <c r="C45" s="38">
        <v>21000074040</v>
      </c>
      <c r="D45" s="38">
        <v>200</v>
      </c>
      <c r="E45" s="45">
        <v>260000</v>
      </c>
    </row>
    <row r="46" spans="1:5" s="30" customFormat="1" ht="37.5" x14ac:dyDescent="0.3">
      <c r="A46" s="7" t="s">
        <v>81</v>
      </c>
      <c r="B46" s="34" t="s">
        <v>82</v>
      </c>
      <c r="C46" s="35"/>
      <c r="D46" s="35"/>
      <c r="E46" s="44">
        <f>E47+E53</f>
        <v>5517649.9499999993</v>
      </c>
    </row>
    <row r="47" spans="1:5" ht="114" customHeight="1" x14ac:dyDescent="0.3">
      <c r="A47" s="50" t="s">
        <v>99</v>
      </c>
      <c r="B47" s="37" t="s">
        <v>82</v>
      </c>
      <c r="C47" s="38">
        <v>2000000000</v>
      </c>
      <c r="D47" s="38"/>
      <c r="E47" s="45">
        <f>E48</f>
        <v>1073774.8500000001</v>
      </c>
    </row>
    <row r="48" spans="1:5" ht="18.75" x14ac:dyDescent="0.3">
      <c r="A48" s="26" t="s">
        <v>83</v>
      </c>
      <c r="B48" s="37" t="s">
        <v>84</v>
      </c>
      <c r="C48" s="38"/>
      <c r="D48" s="38"/>
      <c r="E48" s="45">
        <f>E49</f>
        <v>1073774.8500000001</v>
      </c>
    </row>
    <row r="49" spans="1:5" ht="37.5" x14ac:dyDescent="0.3">
      <c r="A49" s="39" t="s">
        <v>61</v>
      </c>
      <c r="B49" s="37" t="s">
        <v>84</v>
      </c>
      <c r="C49" s="38">
        <v>2000006050</v>
      </c>
      <c r="D49" s="38"/>
      <c r="E49" s="45">
        <f>E50+E51</f>
        <v>1073774.8500000001</v>
      </c>
    </row>
    <row r="50" spans="1:5" ht="37.5" customHeight="1" x14ac:dyDescent="0.3">
      <c r="A50" s="26" t="s">
        <v>55</v>
      </c>
      <c r="B50" s="37" t="s">
        <v>84</v>
      </c>
      <c r="C50" s="38">
        <v>2000006050</v>
      </c>
      <c r="D50" s="38">
        <v>200</v>
      </c>
      <c r="E50" s="45">
        <v>833774.85</v>
      </c>
    </row>
    <row r="51" spans="1:5" ht="93.75" x14ac:dyDescent="0.3">
      <c r="A51" s="39" t="s">
        <v>60</v>
      </c>
      <c r="B51" s="37" t="s">
        <v>84</v>
      </c>
      <c r="C51" s="38">
        <v>20000074040</v>
      </c>
      <c r="D51" s="38"/>
      <c r="E51" s="45">
        <f>E52</f>
        <v>240000</v>
      </c>
    </row>
    <row r="52" spans="1:5" ht="37.5" x14ac:dyDescent="0.3">
      <c r="A52" s="39" t="s">
        <v>55</v>
      </c>
      <c r="B52" s="37" t="s">
        <v>84</v>
      </c>
      <c r="C52" s="38">
        <v>20000074040</v>
      </c>
      <c r="D52" s="38">
        <v>200</v>
      </c>
      <c r="E52" s="45">
        <v>240000</v>
      </c>
    </row>
    <row r="53" spans="1:5" s="30" customFormat="1" ht="37.5" x14ac:dyDescent="0.3">
      <c r="A53" s="50" t="s">
        <v>115</v>
      </c>
      <c r="B53" s="34" t="s">
        <v>84</v>
      </c>
      <c r="C53" s="35">
        <v>2600000000</v>
      </c>
      <c r="D53" s="38"/>
      <c r="E53" s="44">
        <f>E54</f>
        <v>4443875.0999999996</v>
      </c>
    </row>
    <row r="54" spans="1:5" ht="24.75" customHeight="1" x14ac:dyDescent="0.3">
      <c r="A54" s="26" t="s">
        <v>116</v>
      </c>
      <c r="B54" s="37" t="s">
        <v>84</v>
      </c>
      <c r="C54" s="38">
        <v>2600000000</v>
      </c>
      <c r="D54" s="38"/>
      <c r="E54" s="45">
        <f>SUM(E55:E58)</f>
        <v>4443875.0999999996</v>
      </c>
    </row>
    <row r="55" spans="1:5" s="84" customFormat="1" ht="36.75" customHeight="1" x14ac:dyDescent="0.3">
      <c r="A55" s="26" t="s">
        <v>55</v>
      </c>
      <c r="B55" s="37" t="s">
        <v>84</v>
      </c>
      <c r="C55" s="38" t="s">
        <v>145</v>
      </c>
      <c r="D55" s="28">
        <v>200</v>
      </c>
      <c r="E55" s="45">
        <v>14674.15</v>
      </c>
    </row>
    <row r="56" spans="1:5" s="84" customFormat="1" ht="36.75" customHeight="1" x14ac:dyDescent="0.3">
      <c r="A56" s="26" t="s">
        <v>55</v>
      </c>
      <c r="B56" s="37" t="s">
        <v>84</v>
      </c>
      <c r="C56" s="38" t="s">
        <v>143</v>
      </c>
      <c r="D56" s="28">
        <v>200</v>
      </c>
      <c r="E56" s="45">
        <v>3094202.8</v>
      </c>
    </row>
    <row r="57" spans="1:5" s="84" customFormat="1" ht="36.75" customHeight="1" x14ac:dyDescent="0.3">
      <c r="A57" s="26" t="s">
        <v>55</v>
      </c>
      <c r="B57" s="37" t="s">
        <v>84</v>
      </c>
      <c r="C57" s="38" t="s">
        <v>144</v>
      </c>
      <c r="D57" s="28">
        <v>200</v>
      </c>
      <c r="E57" s="45">
        <v>29468.6</v>
      </c>
    </row>
    <row r="58" spans="1:5" ht="37.5" x14ac:dyDescent="0.3">
      <c r="A58" s="26" t="s">
        <v>55</v>
      </c>
      <c r="B58" s="37" t="s">
        <v>84</v>
      </c>
      <c r="C58" s="38" t="s">
        <v>142</v>
      </c>
      <c r="D58" s="28">
        <v>200</v>
      </c>
      <c r="E58" s="45">
        <v>1305529.55</v>
      </c>
    </row>
    <row r="59" spans="1:5" ht="37.5" x14ac:dyDescent="0.3">
      <c r="A59" s="92" t="s">
        <v>155</v>
      </c>
      <c r="B59" s="34" t="s">
        <v>156</v>
      </c>
      <c r="C59" s="58"/>
      <c r="D59" s="33"/>
      <c r="E59" s="44">
        <f>E60+E63</f>
        <v>356000</v>
      </c>
    </row>
    <row r="60" spans="1:5" ht="116.25" customHeight="1" x14ac:dyDescent="0.3">
      <c r="A60" s="50" t="s">
        <v>99</v>
      </c>
      <c r="B60" s="37" t="s">
        <v>157</v>
      </c>
      <c r="C60" s="38">
        <v>2000000000</v>
      </c>
      <c r="D60" s="38"/>
      <c r="E60" s="45">
        <f>E61</f>
        <v>200000</v>
      </c>
    </row>
    <row r="61" spans="1:5" ht="37.5" x14ac:dyDescent="0.3">
      <c r="A61" s="53" t="s">
        <v>146</v>
      </c>
      <c r="B61" s="37" t="s">
        <v>157</v>
      </c>
      <c r="C61" s="58" t="s">
        <v>147</v>
      </c>
      <c r="D61" s="33"/>
      <c r="E61" s="45">
        <f>E62</f>
        <v>200000</v>
      </c>
    </row>
    <row r="62" spans="1:5" ht="37.5" x14ac:dyDescent="0.3">
      <c r="A62" s="26" t="s">
        <v>55</v>
      </c>
      <c r="B62" s="37" t="s">
        <v>157</v>
      </c>
      <c r="C62" s="58" t="s">
        <v>147</v>
      </c>
      <c r="D62" s="33" t="s">
        <v>148</v>
      </c>
      <c r="E62" s="45">
        <v>200000</v>
      </c>
    </row>
    <row r="63" spans="1:5" s="60" customFormat="1" ht="75" x14ac:dyDescent="0.3">
      <c r="A63" s="57" t="s">
        <v>149</v>
      </c>
      <c r="B63" s="37" t="s">
        <v>157</v>
      </c>
      <c r="C63" s="58" t="s">
        <v>150</v>
      </c>
      <c r="D63" s="59"/>
      <c r="E63" s="45">
        <f>E64</f>
        <v>156000</v>
      </c>
    </row>
    <row r="64" spans="1:5" ht="37.5" x14ac:dyDescent="0.3">
      <c r="A64" s="53" t="s">
        <v>151</v>
      </c>
      <c r="B64" s="37" t="s">
        <v>157</v>
      </c>
      <c r="C64" s="58" t="s">
        <v>152</v>
      </c>
      <c r="D64" s="33"/>
      <c r="E64" s="45">
        <f>E65</f>
        <v>156000</v>
      </c>
    </row>
    <row r="65" spans="1:5" ht="37.5" x14ac:dyDescent="0.3">
      <c r="A65" s="26" t="s">
        <v>55</v>
      </c>
      <c r="B65" s="37" t="s">
        <v>157</v>
      </c>
      <c r="C65" s="58" t="s">
        <v>152</v>
      </c>
      <c r="D65" s="33" t="s">
        <v>148</v>
      </c>
      <c r="E65" s="45">
        <v>156000</v>
      </c>
    </row>
    <row r="66" spans="1:5" s="30" customFormat="1" ht="18.75" x14ac:dyDescent="0.3">
      <c r="A66" s="21" t="s">
        <v>122</v>
      </c>
      <c r="B66" s="31" t="s">
        <v>123</v>
      </c>
      <c r="C66" s="35"/>
      <c r="D66" s="35"/>
      <c r="E66" s="44">
        <f>E67</f>
        <v>68017.69</v>
      </c>
    </row>
    <row r="67" spans="1:5" s="60" customFormat="1" ht="76.5" customHeight="1" x14ac:dyDescent="0.3">
      <c r="A67" s="57" t="s">
        <v>117</v>
      </c>
      <c r="B67" s="32">
        <v>1001</v>
      </c>
      <c r="C67" s="58" t="s">
        <v>121</v>
      </c>
      <c r="D67" s="63"/>
      <c r="E67" s="45">
        <f>E68</f>
        <v>68017.69</v>
      </c>
    </row>
    <row r="68" spans="1:5" ht="37.5" x14ac:dyDescent="0.3">
      <c r="A68" s="53" t="s">
        <v>118</v>
      </c>
      <c r="B68" s="32">
        <v>1001</v>
      </c>
      <c r="C68" s="58" t="s">
        <v>120</v>
      </c>
      <c r="D68" s="33"/>
      <c r="E68" s="45">
        <f>E69</f>
        <v>68017.69</v>
      </c>
    </row>
    <row r="69" spans="1:5" ht="93.75" x14ac:dyDescent="0.3">
      <c r="A69" s="53" t="s">
        <v>119</v>
      </c>
      <c r="B69" s="32">
        <v>1001</v>
      </c>
      <c r="C69" s="58" t="s">
        <v>120</v>
      </c>
      <c r="D69" s="33" t="s">
        <v>62</v>
      </c>
      <c r="E69" s="45">
        <v>68017.69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5:E5"/>
    <mergeCell ref="A6:E6"/>
    <mergeCell ref="B4:E4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cp:lastPrinted>2018-05-08T08:20:09Z</cp:lastPrinted>
  <dcterms:created xsi:type="dcterms:W3CDTF">2017-05-11T09:49:56Z</dcterms:created>
  <dcterms:modified xsi:type="dcterms:W3CDTF">2020-04-24T07:05:37Z</dcterms:modified>
</cp:coreProperties>
</file>