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вет 2020" sheetId="22" r:id="rId1"/>
  </sheets>
  <definedNames>
    <definedName name="_xlnm._FilterDatabase" localSheetId="0" hidden="1">'ответ 2020'!#REF!</definedName>
  </definedNames>
  <calcPr calcId="125725"/>
</workbook>
</file>

<file path=xl/calcChain.xml><?xml version="1.0" encoding="utf-8"?>
<calcChain xmlns="http://schemas.openxmlformats.org/spreadsheetml/2006/main">
  <c r="F52" i="22"/>
  <c r="E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I5"/>
  <c r="J5" s="1"/>
  <c r="K5" l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I52" l="1"/>
  <c r="K52"/>
  <c r="J52" l="1"/>
</calcChain>
</file>

<file path=xl/sharedStrings.xml><?xml version="1.0" encoding="utf-8"?>
<sst xmlns="http://schemas.openxmlformats.org/spreadsheetml/2006/main" count="155" uniqueCount="76">
  <si>
    <t>№ п/п</t>
  </si>
  <si>
    <t>Адрес</t>
  </si>
  <si>
    <t>количество этажей</t>
  </si>
  <si>
    <t>стоимость работ, руб.</t>
  </si>
  <si>
    <t>Управляющая компания</t>
  </si>
  <si>
    <t>стоимость работ на 1 подъезд, руб.</t>
  </si>
  <si>
    <t>год постройки</t>
  </si>
  <si>
    <t>всего, руб.</t>
  </si>
  <si>
    <t>МР, 10%</t>
  </si>
  <si>
    <t>РБ, 90%</t>
  </si>
  <si>
    <t>количество подъездов (всего)</t>
  </si>
  <si>
    <t>кол-во подъездов ремонтируемых (всего)</t>
  </si>
  <si>
    <t>ООО УК "Атлант"</t>
  </si>
  <si>
    <t>ООО УК "Алмаз"</t>
  </si>
  <si>
    <t>непосредственное управление</t>
  </si>
  <si>
    <t>д.Малиновка, ул.Школьная, д.3</t>
  </si>
  <si>
    <t>д.Малиновка, ул.Школьная, д.12</t>
  </si>
  <si>
    <t>г.Белебей, ул. площадка РТС, д.11</t>
  </si>
  <si>
    <t>ООО УК "Юность"</t>
  </si>
  <si>
    <t>г.Белебей, ул. им. С.Ф. Горохова, д.36</t>
  </si>
  <si>
    <t>ООО УК "ЖКС"</t>
  </si>
  <si>
    <t>г.Белебей, ул. им. С.Ф. Горохова, д.34</t>
  </si>
  <si>
    <t>ООО УК "Радуга"</t>
  </si>
  <si>
    <t>г.Белебей, ул. Уфимская, д.1А</t>
  </si>
  <si>
    <t>г.Белебей, ул. Тукаева, д.72</t>
  </si>
  <si>
    <t>г.Белебей, ул. Интернациональная, д.112</t>
  </si>
  <si>
    <t>г.Белебей, ул. Пионерская, д.65</t>
  </si>
  <si>
    <t>г.Белебей, ул. Интернациональная, д.67</t>
  </si>
  <si>
    <t>г.Белебей, ул. Фурманова, д.63</t>
  </si>
  <si>
    <t>г.Белебей, ул. Интернациональная, д.73</t>
  </si>
  <si>
    <t>ООО УК "Мой город"</t>
  </si>
  <si>
    <t>р.п. Приютово, ул. 50 лет ВЛКСМ, д.28А</t>
  </si>
  <si>
    <t>ООО УК Виктория</t>
  </si>
  <si>
    <t>ООО УК Алмаз</t>
  </si>
  <si>
    <t>ООО УК Атлант</t>
  </si>
  <si>
    <t>с.Аксаково, ул.Первомайская, д.63</t>
  </si>
  <si>
    <t>с.Аксаково, ул.Первомайская, д.67</t>
  </si>
  <si>
    <t>с.Анновка, ул.Советская, д.17</t>
  </si>
  <si>
    <t>с.Анновка, ул.Советская, д.19</t>
  </si>
  <si>
    <t>стандартный</t>
  </si>
  <si>
    <t>с. Баженово, ул. Советская, д.1</t>
  </si>
  <si>
    <t>с. ЦУП им. Максима Горького, ул. Мира, д. 2</t>
  </si>
  <si>
    <t>с. ЦУП им. Максима Горького, ул. Мира, д.3</t>
  </si>
  <si>
    <t>с. Баженово, ул. Советская, д.3</t>
  </si>
  <si>
    <t>ООО УК "Виктория"</t>
  </si>
  <si>
    <t>г.Белебей, ул. Революционеров, д.6</t>
  </si>
  <si>
    <t>год выполнения работ</t>
  </si>
  <si>
    <t xml:space="preserve">с. Санатория Глуховского, ул. Строителей, д. 2
</t>
  </si>
  <si>
    <t>Предполагаемый адресный перечень подъездов многоквартирных домов, ремонтируемых в 2020 год по МР Белебеевский район РБ</t>
  </si>
  <si>
    <t>г.Белебей, ул.Советская, 117</t>
  </si>
  <si>
    <t>р.п. Приютово, ул. Островского, д.25</t>
  </si>
  <si>
    <t>р.п.Приютово, ул. Карла Маркса, д.17</t>
  </si>
  <si>
    <t>р.п.Приютово, ул. Парамонова, д.4</t>
  </si>
  <si>
    <t>р.п.Приютово, ул. Парамонова, д.6</t>
  </si>
  <si>
    <t>р.п.Приютово, ул. Парамонова, д.8</t>
  </si>
  <si>
    <t>р.п.Приютово, ул. Парамонова, д.26</t>
  </si>
  <si>
    <t>р.п.Приютово, ул. Первомайская, д.5</t>
  </si>
  <si>
    <t>р.п.Приютово, ул. Первомайская, д.7</t>
  </si>
  <si>
    <t>р.п.Приютово, ул. Первомайская, д.7А</t>
  </si>
  <si>
    <t>р.п.Приютово, ул. Первомайская, д.8</t>
  </si>
  <si>
    <t>г.Белебей, ул.им.В.И.Ленина, д.42</t>
  </si>
  <si>
    <t>г.Белебей, ул.им.В.И.Ленина, д.44</t>
  </si>
  <si>
    <t>г.Белебей, ул.им.В.И.Ленина, д.58</t>
  </si>
  <si>
    <t>ООО УК"Новосел"</t>
  </si>
  <si>
    <t>г.Белебей, ул.Тукаева, д.70</t>
  </si>
  <si>
    <t>р.п.Приютово, ул.Калинина, д.26А</t>
  </si>
  <si>
    <t>р.п.Приютово, ул.Карла Маркса, д.10</t>
  </si>
  <si>
    <t>р.п.Приютово, ул.Первомайская, д.14</t>
  </si>
  <si>
    <t>р.п.Приютово, ул.Свердлова, д.11</t>
  </si>
  <si>
    <t>р.п.Приютово, ул.Ленина, д.14</t>
  </si>
  <si>
    <t>р.п.Приютово, ул.Свердлова, д.7</t>
  </si>
  <si>
    <t>г.Белебей, ул.Красная, д.120</t>
  </si>
  <si>
    <t>стандартные</t>
  </si>
  <si>
    <t>ООО УК "Жил-Центр"</t>
  </si>
  <si>
    <t>г.Белебей, ул.Революционеров, д.24</t>
  </si>
  <si>
    <t>г.Белебей, ул.Тукаева, д.79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</si>
</sst>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>
      <alignment horizontal="justify" vertical="center"/>
    </xf>
    <xf numFmtId="0" fontId="2" fillId="2" borderId="0">
      <alignment horizontal="left" vertical="top"/>
    </xf>
    <xf numFmtId="0" fontId="3" fillId="0" borderId="0"/>
    <xf numFmtId="0" fontId="4" fillId="0" borderId="0"/>
    <xf numFmtId="0" fontId="7" fillId="0" borderId="0"/>
  </cellStyleXfs>
  <cellXfs count="42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horizontal="right" vertical="top" wrapText="1"/>
    </xf>
    <xf numFmtId="0" fontId="5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4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3" applyFont="1" applyFill="1" applyBorder="1" applyAlignment="1">
      <alignment vertical="top" wrapText="1"/>
    </xf>
    <xf numFmtId="4" fontId="9" fillId="0" borderId="1" xfId="3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</cellXfs>
  <cellStyles count="6">
    <cellStyle name="Excel Built-in Normal" xfId="3"/>
    <cellStyle name="S4" xfId="1"/>
    <cellStyle name="S5" xfId="2"/>
    <cellStyle name="Обычный" xfId="0" builtinId="0"/>
    <cellStyle name="Обычный 11" xfId="5"/>
    <cellStyle name="Обычный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="61" zoomScaleNormal="61" workbookViewId="0">
      <selection activeCell="A48" sqref="A48:XFD48"/>
    </sheetView>
  </sheetViews>
  <sheetFormatPr defaultRowHeight="18.600000000000001" customHeight="1"/>
  <cols>
    <col min="1" max="1" width="6.28515625" style="5" customWidth="1"/>
    <col min="2" max="2" width="58.140625" style="5" customWidth="1"/>
    <col min="3" max="3" width="14.85546875" style="5" customWidth="1"/>
    <col min="4" max="4" width="10.140625" style="5" customWidth="1"/>
    <col min="5" max="5" width="8.85546875" style="5" customWidth="1"/>
    <col min="6" max="6" width="12.5703125" style="5" customWidth="1"/>
    <col min="7" max="7" width="16.28515625" style="5" customWidth="1"/>
    <col min="8" max="8" width="17.140625" style="4" customWidth="1"/>
    <col min="9" max="12" width="20.140625" style="4" customWidth="1"/>
    <col min="13" max="13" width="31.85546875" style="4" customWidth="1"/>
    <col min="14" max="15" width="9.140625" style="4"/>
    <col min="16" max="16384" width="9.140625" style="5"/>
  </cols>
  <sheetData>
    <row r="1" spans="1:15" ht="26.2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4"/>
      <c r="M1" s="17"/>
      <c r="O1" s="5"/>
    </row>
    <row r="2" spans="1:15" ht="24" customHeight="1">
      <c r="O2" s="5"/>
    </row>
    <row r="3" spans="1:15" ht="51" customHeight="1">
      <c r="A3" s="37" t="s">
        <v>0</v>
      </c>
      <c r="B3" s="37" t="s">
        <v>1</v>
      </c>
      <c r="C3" s="37" t="s">
        <v>6</v>
      </c>
      <c r="D3" s="37" t="s">
        <v>2</v>
      </c>
      <c r="E3" s="37" t="s">
        <v>10</v>
      </c>
      <c r="F3" s="37" t="s">
        <v>11</v>
      </c>
      <c r="G3" s="37" t="s">
        <v>46</v>
      </c>
      <c r="H3" s="37" t="s">
        <v>5</v>
      </c>
      <c r="I3" s="37" t="s">
        <v>3</v>
      </c>
      <c r="J3" s="37"/>
      <c r="K3" s="37"/>
      <c r="L3" s="33"/>
      <c r="M3" s="37" t="s">
        <v>4</v>
      </c>
      <c r="O3" s="5"/>
    </row>
    <row r="4" spans="1:15" ht="15.75">
      <c r="A4" s="37"/>
      <c r="B4" s="37"/>
      <c r="C4" s="37"/>
      <c r="D4" s="37"/>
      <c r="E4" s="37"/>
      <c r="F4" s="37"/>
      <c r="G4" s="37"/>
      <c r="H4" s="37"/>
      <c r="I4" s="33" t="s">
        <v>7</v>
      </c>
      <c r="J4" s="33" t="s">
        <v>9</v>
      </c>
      <c r="K4" s="33" t="s">
        <v>8</v>
      </c>
      <c r="L4" s="33"/>
      <c r="M4" s="37"/>
      <c r="O4" s="5"/>
    </row>
    <row r="5" spans="1:15" s="14" customFormat="1" ht="18.600000000000001" customHeight="1">
      <c r="A5" s="18">
        <v>1</v>
      </c>
      <c r="B5" s="19" t="s">
        <v>21</v>
      </c>
      <c r="C5" s="20">
        <v>1956</v>
      </c>
      <c r="D5" s="20">
        <v>2</v>
      </c>
      <c r="E5" s="20">
        <v>2</v>
      </c>
      <c r="F5" s="20">
        <v>2</v>
      </c>
      <c r="G5" s="20">
        <v>2020</v>
      </c>
      <c r="H5" s="21">
        <v>230000</v>
      </c>
      <c r="I5" s="22">
        <f>F5*H5</f>
        <v>460000</v>
      </c>
      <c r="J5" s="22">
        <f t="shared" ref="J5:J51" si="0">I5*0.9</f>
        <v>414000</v>
      </c>
      <c r="K5" s="22">
        <f t="shared" ref="K5:K51" si="1">I5-J5</f>
        <v>46000</v>
      </c>
      <c r="L5" s="22" t="s">
        <v>39</v>
      </c>
      <c r="M5" s="20" t="s">
        <v>22</v>
      </c>
      <c r="N5" s="13"/>
    </row>
    <row r="6" spans="1:15" s="14" customFormat="1" ht="18.600000000000001" customHeight="1">
      <c r="A6" s="18">
        <f>A5+1</f>
        <v>2</v>
      </c>
      <c r="B6" s="19" t="s">
        <v>19</v>
      </c>
      <c r="C6" s="20">
        <v>1958</v>
      </c>
      <c r="D6" s="20">
        <v>2</v>
      </c>
      <c r="E6" s="20">
        <v>2</v>
      </c>
      <c r="F6" s="20">
        <v>2</v>
      </c>
      <c r="G6" s="20">
        <v>2020</v>
      </c>
      <c r="H6" s="21">
        <v>230000</v>
      </c>
      <c r="I6" s="22">
        <f>F6*H6</f>
        <v>460000</v>
      </c>
      <c r="J6" s="22">
        <f t="shared" si="0"/>
        <v>414000</v>
      </c>
      <c r="K6" s="22">
        <f t="shared" si="1"/>
        <v>46000</v>
      </c>
      <c r="L6" s="22" t="s">
        <v>39</v>
      </c>
      <c r="M6" s="20" t="s">
        <v>20</v>
      </c>
      <c r="N6" s="13"/>
    </row>
    <row r="7" spans="1:15" s="14" customFormat="1" ht="18" customHeight="1">
      <c r="A7" s="18">
        <f>A6+1</f>
        <v>3</v>
      </c>
      <c r="B7" s="19" t="s">
        <v>17</v>
      </c>
      <c r="C7" s="20">
        <v>1983</v>
      </c>
      <c r="D7" s="20">
        <v>2</v>
      </c>
      <c r="E7" s="20">
        <v>4</v>
      </c>
      <c r="F7" s="20">
        <v>4</v>
      </c>
      <c r="G7" s="20">
        <v>2020</v>
      </c>
      <c r="H7" s="21">
        <v>230000</v>
      </c>
      <c r="I7" s="22">
        <f>F7*H7</f>
        <v>920000</v>
      </c>
      <c r="J7" s="22">
        <f t="shared" si="0"/>
        <v>828000</v>
      </c>
      <c r="K7" s="22">
        <f t="shared" si="1"/>
        <v>92000</v>
      </c>
      <c r="L7" s="22" t="s">
        <v>39</v>
      </c>
      <c r="M7" s="20" t="s">
        <v>18</v>
      </c>
      <c r="N7" s="13"/>
    </row>
    <row r="8" spans="1:15" s="40" customFormat="1" ht="21.75" customHeight="1">
      <c r="A8" s="18">
        <f t="shared" ref="A8:A51" si="2">A7+1</f>
        <v>4</v>
      </c>
      <c r="B8" s="35" t="s">
        <v>49</v>
      </c>
      <c r="C8" s="31">
        <v>1960</v>
      </c>
      <c r="D8" s="31">
        <v>2</v>
      </c>
      <c r="E8" s="31">
        <v>2</v>
      </c>
      <c r="F8" s="31">
        <v>2</v>
      </c>
      <c r="G8" s="31">
        <v>2022</v>
      </c>
      <c r="H8" s="21">
        <v>230000</v>
      </c>
      <c r="I8" s="22">
        <f>F8*H8</f>
        <v>460000</v>
      </c>
      <c r="J8" s="22">
        <f>I8*0.9</f>
        <v>414000</v>
      </c>
      <c r="K8" s="22">
        <f>I8-J8</f>
        <v>46000</v>
      </c>
      <c r="L8" s="22" t="s">
        <v>39</v>
      </c>
      <c r="M8" s="20" t="s">
        <v>20</v>
      </c>
      <c r="N8" s="39"/>
    </row>
    <row r="9" spans="1:15" s="14" customFormat="1" ht="18.600000000000001" customHeight="1">
      <c r="A9" s="18">
        <f t="shared" si="2"/>
        <v>5</v>
      </c>
      <c r="B9" s="19" t="s">
        <v>23</v>
      </c>
      <c r="C9" s="20">
        <v>1956</v>
      </c>
      <c r="D9" s="20">
        <v>2</v>
      </c>
      <c r="E9" s="20">
        <v>2</v>
      </c>
      <c r="F9" s="20">
        <v>2</v>
      </c>
      <c r="G9" s="20">
        <v>2020</v>
      </c>
      <c r="H9" s="21">
        <v>230000</v>
      </c>
      <c r="I9" s="22">
        <f>F9*H9</f>
        <v>460000</v>
      </c>
      <c r="J9" s="22">
        <f t="shared" si="0"/>
        <v>414000</v>
      </c>
      <c r="K9" s="22">
        <f t="shared" si="1"/>
        <v>46000</v>
      </c>
      <c r="L9" s="22" t="s">
        <v>39</v>
      </c>
      <c r="M9" s="20" t="s">
        <v>14</v>
      </c>
      <c r="N9" s="15"/>
      <c r="O9" s="15"/>
    </row>
    <row r="10" spans="1:15" s="14" customFormat="1" ht="18.600000000000001" customHeight="1">
      <c r="A10" s="3">
        <f t="shared" si="2"/>
        <v>6</v>
      </c>
      <c r="B10" s="6" t="s">
        <v>31</v>
      </c>
      <c r="C10" s="8">
        <v>1958</v>
      </c>
      <c r="D10" s="6">
        <v>2</v>
      </c>
      <c r="E10" s="6">
        <v>2</v>
      </c>
      <c r="F10" s="6">
        <v>2</v>
      </c>
      <c r="G10" s="8">
        <v>2020</v>
      </c>
      <c r="H10" s="7">
        <v>230000</v>
      </c>
      <c r="I10" s="2">
        <f>F10*H10</f>
        <v>460000</v>
      </c>
      <c r="J10" s="2">
        <f t="shared" si="0"/>
        <v>414000</v>
      </c>
      <c r="K10" s="2">
        <f t="shared" si="1"/>
        <v>46000</v>
      </c>
      <c r="L10" s="2" t="s">
        <v>39</v>
      </c>
      <c r="M10" s="8" t="s">
        <v>13</v>
      </c>
      <c r="N10" s="13"/>
    </row>
    <row r="11" spans="1:15" s="14" customFormat="1" ht="18.600000000000001" customHeight="1">
      <c r="A11" s="3">
        <f t="shared" si="2"/>
        <v>7</v>
      </c>
      <c r="B11" s="6" t="s">
        <v>50</v>
      </c>
      <c r="C11" s="8">
        <v>1993</v>
      </c>
      <c r="D11" s="6">
        <v>2</v>
      </c>
      <c r="E11" s="6">
        <v>3</v>
      </c>
      <c r="F11" s="6">
        <v>3</v>
      </c>
      <c r="G11" s="8">
        <v>2020</v>
      </c>
      <c r="H11" s="7">
        <v>230000</v>
      </c>
      <c r="I11" s="2">
        <f>F11*H11</f>
        <v>690000</v>
      </c>
      <c r="J11" s="2">
        <f t="shared" si="0"/>
        <v>621000</v>
      </c>
      <c r="K11" s="2">
        <f t="shared" si="1"/>
        <v>69000</v>
      </c>
      <c r="L11" s="2" t="s">
        <v>39</v>
      </c>
      <c r="M11" s="8" t="s">
        <v>44</v>
      </c>
      <c r="N11" s="15"/>
      <c r="O11" s="15"/>
    </row>
    <row r="12" spans="1:15" s="14" customFormat="1" ht="18.600000000000001" customHeight="1">
      <c r="A12" s="3">
        <f t="shared" si="2"/>
        <v>8</v>
      </c>
      <c r="B12" s="6" t="s">
        <v>51</v>
      </c>
      <c r="C12" s="8">
        <v>1959</v>
      </c>
      <c r="D12" s="6">
        <v>2</v>
      </c>
      <c r="E12" s="6">
        <v>2</v>
      </c>
      <c r="F12" s="6">
        <v>2</v>
      </c>
      <c r="G12" s="8">
        <v>2020</v>
      </c>
      <c r="H12" s="7">
        <v>230000</v>
      </c>
      <c r="I12" s="2">
        <f>F12*H12</f>
        <v>460000</v>
      </c>
      <c r="J12" s="2">
        <f t="shared" si="0"/>
        <v>414000</v>
      </c>
      <c r="K12" s="2">
        <f t="shared" si="1"/>
        <v>46000</v>
      </c>
      <c r="L12" s="2" t="s">
        <v>39</v>
      </c>
      <c r="M12" s="8" t="s">
        <v>32</v>
      </c>
      <c r="N12" s="13"/>
    </row>
    <row r="13" spans="1:15" s="14" customFormat="1" ht="18.600000000000001" customHeight="1">
      <c r="A13" s="3">
        <f t="shared" si="2"/>
        <v>9</v>
      </c>
      <c r="B13" s="6" t="s">
        <v>52</v>
      </c>
      <c r="C13" s="8">
        <v>1957</v>
      </c>
      <c r="D13" s="6">
        <v>2</v>
      </c>
      <c r="E13" s="6">
        <v>2</v>
      </c>
      <c r="F13" s="6">
        <v>2</v>
      </c>
      <c r="G13" s="8">
        <v>2020</v>
      </c>
      <c r="H13" s="7">
        <v>230000</v>
      </c>
      <c r="I13" s="2">
        <f>F13*H13</f>
        <v>460000</v>
      </c>
      <c r="J13" s="2">
        <f t="shared" si="0"/>
        <v>414000</v>
      </c>
      <c r="K13" s="2">
        <f t="shared" si="1"/>
        <v>46000</v>
      </c>
      <c r="L13" s="2" t="s">
        <v>39</v>
      </c>
      <c r="M13" s="8" t="s">
        <v>13</v>
      </c>
      <c r="N13" s="13"/>
    </row>
    <row r="14" spans="1:15" s="14" customFormat="1" ht="18.600000000000001" customHeight="1">
      <c r="A14" s="3">
        <f t="shared" si="2"/>
        <v>10</v>
      </c>
      <c r="B14" s="1" t="s">
        <v>53</v>
      </c>
      <c r="C14" s="8">
        <v>1957</v>
      </c>
      <c r="D14" s="8">
        <v>2</v>
      </c>
      <c r="E14" s="8">
        <v>2</v>
      </c>
      <c r="F14" s="8">
        <v>2</v>
      </c>
      <c r="G14" s="8">
        <v>2020</v>
      </c>
      <c r="H14" s="7">
        <v>230000</v>
      </c>
      <c r="I14" s="2">
        <f>F14*H14</f>
        <v>460000</v>
      </c>
      <c r="J14" s="2">
        <f t="shared" si="0"/>
        <v>414000</v>
      </c>
      <c r="K14" s="2">
        <f t="shared" si="1"/>
        <v>46000</v>
      </c>
      <c r="L14" s="2" t="s">
        <v>39</v>
      </c>
      <c r="M14" s="8" t="s">
        <v>44</v>
      </c>
      <c r="N14" s="15"/>
      <c r="O14" s="15"/>
    </row>
    <row r="15" spans="1:15" s="14" customFormat="1" ht="18.600000000000001" customHeight="1">
      <c r="A15" s="3">
        <f t="shared" si="2"/>
        <v>11</v>
      </c>
      <c r="B15" s="1" t="s">
        <v>54</v>
      </c>
      <c r="C15" s="8">
        <v>1959</v>
      </c>
      <c r="D15" s="8">
        <v>2</v>
      </c>
      <c r="E15" s="8">
        <v>2</v>
      </c>
      <c r="F15" s="8">
        <v>2</v>
      </c>
      <c r="G15" s="8">
        <v>2020</v>
      </c>
      <c r="H15" s="7">
        <v>230000</v>
      </c>
      <c r="I15" s="2">
        <f>F15*H15</f>
        <v>460000</v>
      </c>
      <c r="J15" s="2">
        <f t="shared" si="0"/>
        <v>414000</v>
      </c>
      <c r="K15" s="2">
        <f t="shared" si="1"/>
        <v>46000</v>
      </c>
      <c r="L15" s="2" t="s">
        <v>39</v>
      </c>
      <c r="M15" s="8" t="s">
        <v>44</v>
      </c>
      <c r="N15" s="15"/>
      <c r="O15" s="15"/>
    </row>
    <row r="16" spans="1:15" s="14" customFormat="1" ht="18.75" customHeight="1">
      <c r="A16" s="3">
        <f t="shared" si="2"/>
        <v>12</v>
      </c>
      <c r="B16" s="1" t="s">
        <v>55</v>
      </c>
      <c r="C16" s="8">
        <v>1959</v>
      </c>
      <c r="D16" s="8">
        <v>2</v>
      </c>
      <c r="E16" s="8">
        <v>2</v>
      </c>
      <c r="F16" s="8">
        <v>2</v>
      </c>
      <c r="G16" s="8">
        <v>2020</v>
      </c>
      <c r="H16" s="7">
        <v>230000</v>
      </c>
      <c r="I16" s="2">
        <f>F16*H16</f>
        <v>460000</v>
      </c>
      <c r="J16" s="2">
        <f t="shared" si="0"/>
        <v>414000</v>
      </c>
      <c r="K16" s="2">
        <f t="shared" si="1"/>
        <v>46000</v>
      </c>
      <c r="L16" s="2" t="s">
        <v>39</v>
      </c>
      <c r="M16" s="8" t="s">
        <v>44</v>
      </c>
      <c r="N16" s="15"/>
      <c r="O16" s="15"/>
    </row>
    <row r="17" spans="1:15" s="14" customFormat="1" ht="18.600000000000001" customHeight="1">
      <c r="A17" s="3">
        <f t="shared" si="2"/>
        <v>13</v>
      </c>
      <c r="B17" s="6" t="s">
        <v>56</v>
      </c>
      <c r="C17" s="8">
        <v>1957</v>
      </c>
      <c r="D17" s="6">
        <v>2</v>
      </c>
      <c r="E17" s="6">
        <v>2</v>
      </c>
      <c r="F17" s="6">
        <v>2</v>
      </c>
      <c r="G17" s="8">
        <v>2020</v>
      </c>
      <c r="H17" s="7">
        <v>230000</v>
      </c>
      <c r="I17" s="2">
        <f>F17*H17</f>
        <v>460000</v>
      </c>
      <c r="J17" s="2">
        <f t="shared" si="0"/>
        <v>414000</v>
      </c>
      <c r="K17" s="2">
        <f t="shared" si="1"/>
        <v>46000</v>
      </c>
      <c r="L17" s="2" t="s">
        <v>39</v>
      </c>
      <c r="M17" s="8" t="s">
        <v>32</v>
      </c>
      <c r="N17" s="13"/>
    </row>
    <row r="18" spans="1:15" s="14" customFormat="1" ht="18.600000000000001" customHeight="1">
      <c r="A18" s="3">
        <f t="shared" si="2"/>
        <v>14</v>
      </c>
      <c r="B18" s="6" t="s">
        <v>57</v>
      </c>
      <c r="C18" s="8">
        <v>1957</v>
      </c>
      <c r="D18" s="6">
        <v>2</v>
      </c>
      <c r="E18" s="6">
        <v>2</v>
      </c>
      <c r="F18" s="6">
        <v>2</v>
      </c>
      <c r="G18" s="8">
        <v>2020</v>
      </c>
      <c r="H18" s="7">
        <v>230000</v>
      </c>
      <c r="I18" s="2">
        <f>F18*H18</f>
        <v>460000</v>
      </c>
      <c r="J18" s="2">
        <f t="shared" si="0"/>
        <v>414000</v>
      </c>
      <c r="K18" s="2">
        <f t="shared" si="1"/>
        <v>46000</v>
      </c>
      <c r="L18" s="2" t="s">
        <v>39</v>
      </c>
      <c r="M18" s="8" t="s">
        <v>33</v>
      </c>
      <c r="N18" s="13"/>
    </row>
    <row r="19" spans="1:15" s="14" customFormat="1" ht="18.600000000000001" customHeight="1">
      <c r="A19" s="3">
        <f t="shared" si="2"/>
        <v>15</v>
      </c>
      <c r="B19" s="6" t="s">
        <v>58</v>
      </c>
      <c r="C19" s="8">
        <v>1957</v>
      </c>
      <c r="D19" s="6">
        <v>2</v>
      </c>
      <c r="E19" s="6">
        <v>2</v>
      </c>
      <c r="F19" s="6">
        <v>2</v>
      </c>
      <c r="G19" s="8">
        <v>2020</v>
      </c>
      <c r="H19" s="7">
        <v>230000</v>
      </c>
      <c r="I19" s="2">
        <f>F19*H19</f>
        <v>460000</v>
      </c>
      <c r="J19" s="2">
        <f t="shared" si="0"/>
        <v>414000</v>
      </c>
      <c r="K19" s="2">
        <f t="shared" si="1"/>
        <v>46000</v>
      </c>
      <c r="L19" s="2" t="s">
        <v>39</v>
      </c>
      <c r="M19" s="8" t="s">
        <v>33</v>
      </c>
      <c r="N19" s="13"/>
    </row>
    <row r="20" spans="1:15" s="14" customFormat="1" ht="18.600000000000001" customHeight="1">
      <c r="A20" s="3">
        <f t="shared" si="2"/>
        <v>16</v>
      </c>
      <c r="B20" s="6" t="s">
        <v>59</v>
      </c>
      <c r="C20" s="8">
        <v>1959</v>
      </c>
      <c r="D20" s="6">
        <v>2</v>
      </c>
      <c r="E20" s="6">
        <v>3</v>
      </c>
      <c r="F20" s="6">
        <v>3</v>
      </c>
      <c r="G20" s="8">
        <v>2020</v>
      </c>
      <c r="H20" s="7">
        <v>230000</v>
      </c>
      <c r="I20" s="2">
        <f>F20*H20</f>
        <v>690000</v>
      </c>
      <c r="J20" s="2">
        <f t="shared" si="0"/>
        <v>621000</v>
      </c>
      <c r="K20" s="2">
        <f t="shared" si="1"/>
        <v>69000</v>
      </c>
      <c r="L20" s="2" t="s">
        <v>39</v>
      </c>
      <c r="M20" s="8" t="s">
        <v>12</v>
      </c>
      <c r="N20" s="13"/>
    </row>
    <row r="21" spans="1:15" s="14" customFormat="1" ht="18.600000000000001" customHeight="1">
      <c r="A21" s="3">
        <f t="shared" si="2"/>
        <v>17</v>
      </c>
      <c r="B21" s="23" t="s">
        <v>35</v>
      </c>
      <c r="C21" s="24">
        <v>1955</v>
      </c>
      <c r="D21" s="23">
        <v>2</v>
      </c>
      <c r="E21" s="23">
        <v>2</v>
      </c>
      <c r="F21" s="23">
        <v>2</v>
      </c>
      <c r="G21" s="24">
        <v>2020</v>
      </c>
      <c r="H21" s="25">
        <v>230000</v>
      </c>
      <c r="I21" s="26">
        <f>F21*H21</f>
        <v>460000</v>
      </c>
      <c r="J21" s="26">
        <f t="shared" si="0"/>
        <v>414000</v>
      </c>
      <c r="K21" s="26">
        <f t="shared" si="1"/>
        <v>46000</v>
      </c>
      <c r="L21" s="26" t="s">
        <v>39</v>
      </c>
      <c r="M21" s="24" t="s">
        <v>14</v>
      </c>
      <c r="N21" s="13"/>
    </row>
    <row r="22" spans="1:15" s="14" customFormat="1" ht="18.600000000000001" customHeight="1">
      <c r="A22" s="3">
        <f t="shared" si="2"/>
        <v>18</v>
      </c>
      <c r="B22" s="23" t="s">
        <v>36</v>
      </c>
      <c r="C22" s="24">
        <v>1960</v>
      </c>
      <c r="D22" s="23">
        <v>2</v>
      </c>
      <c r="E22" s="23">
        <v>2</v>
      </c>
      <c r="F22" s="23">
        <v>2</v>
      </c>
      <c r="G22" s="24">
        <v>2020</v>
      </c>
      <c r="H22" s="25">
        <v>230000</v>
      </c>
      <c r="I22" s="26">
        <f>F22*H22</f>
        <v>460000</v>
      </c>
      <c r="J22" s="26">
        <f t="shared" si="0"/>
        <v>414000</v>
      </c>
      <c r="K22" s="26">
        <f t="shared" si="1"/>
        <v>46000</v>
      </c>
      <c r="L22" s="26" t="s">
        <v>39</v>
      </c>
      <c r="M22" s="24" t="s">
        <v>14</v>
      </c>
      <c r="N22" s="13"/>
    </row>
    <row r="23" spans="1:15" s="14" customFormat="1" ht="18.600000000000001" customHeight="1">
      <c r="A23" s="3">
        <f t="shared" si="2"/>
        <v>19</v>
      </c>
      <c r="B23" s="10" t="s">
        <v>37</v>
      </c>
      <c r="C23" s="11">
        <v>1980</v>
      </c>
      <c r="D23" s="11">
        <v>2</v>
      </c>
      <c r="E23" s="11">
        <v>2</v>
      </c>
      <c r="F23" s="11">
        <v>2</v>
      </c>
      <c r="G23" s="11">
        <v>2020</v>
      </c>
      <c r="H23" s="16">
        <v>230000</v>
      </c>
      <c r="I23" s="12">
        <f>F23*H23</f>
        <v>460000</v>
      </c>
      <c r="J23" s="12">
        <f t="shared" si="0"/>
        <v>414000</v>
      </c>
      <c r="K23" s="12">
        <f t="shared" si="1"/>
        <v>46000</v>
      </c>
      <c r="L23" s="12" t="s">
        <v>39</v>
      </c>
      <c r="M23" s="11" t="s">
        <v>14</v>
      </c>
      <c r="N23" s="13"/>
    </row>
    <row r="24" spans="1:15" s="14" customFormat="1" ht="18.600000000000001" customHeight="1">
      <c r="A24" s="3">
        <f t="shared" si="2"/>
        <v>20</v>
      </c>
      <c r="B24" s="10" t="s">
        <v>38</v>
      </c>
      <c r="C24" s="11">
        <v>1980</v>
      </c>
      <c r="D24" s="11">
        <v>2</v>
      </c>
      <c r="E24" s="11">
        <v>2</v>
      </c>
      <c r="F24" s="11">
        <v>2</v>
      </c>
      <c r="G24" s="11">
        <v>2020</v>
      </c>
      <c r="H24" s="16">
        <v>230000</v>
      </c>
      <c r="I24" s="12">
        <f>F24*H24</f>
        <v>460000</v>
      </c>
      <c r="J24" s="12">
        <f t="shared" si="0"/>
        <v>414000</v>
      </c>
      <c r="K24" s="12">
        <f t="shared" si="1"/>
        <v>46000</v>
      </c>
      <c r="L24" s="12" t="s">
        <v>39</v>
      </c>
      <c r="M24" s="11" t="s">
        <v>14</v>
      </c>
      <c r="N24" s="13"/>
    </row>
    <row r="25" spans="1:15" s="14" customFormat="1" ht="18.600000000000001" customHeight="1">
      <c r="A25" s="3">
        <f t="shared" si="2"/>
        <v>21</v>
      </c>
      <c r="B25" s="1" t="s">
        <v>40</v>
      </c>
      <c r="C25" s="8">
        <v>1961</v>
      </c>
      <c r="D25" s="8">
        <v>2</v>
      </c>
      <c r="E25" s="8">
        <v>2</v>
      </c>
      <c r="F25" s="8">
        <v>2</v>
      </c>
      <c r="G25" s="8">
        <v>2020</v>
      </c>
      <c r="H25" s="7">
        <v>230000</v>
      </c>
      <c r="I25" s="2">
        <f>F25*H25</f>
        <v>460000</v>
      </c>
      <c r="J25" s="2">
        <f t="shared" si="0"/>
        <v>414000</v>
      </c>
      <c r="K25" s="2">
        <f t="shared" si="1"/>
        <v>46000</v>
      </c>
      <c r="L25" s="2" t="s">
        <v>39</v>
      </c>
      <c r="M25" s="8" t="s">
        <v>14</v>
      </c>
      <c r="N25" s="13"/>
    </row>
    <row r="26" spans="1:15" s="14" customFormat="1" ht="18" customHeight="1">
      <c r="A26" s="3">
        <f t="shared" si="2"/>
        <v>22</v>
      </c>
      <c r="B26" s="1" t="s">
        <v>43</v>
      </c>
      <c r="C26" s="8">
        <v>1963</v>
      </c>
      <c r="D26" s="8">
        <v>2</v>
      </c>
      <c r="E26" s="8">
        <v>2</v>
      </c>
      <c r="F26" s="8">
        <v>2</v>
      </c>
      <c r="G26" s="8">
        <v>2020</v>
      </c>
      <c r="H26" s="7">
        <v>230000</v>
      </c>
      <c r="I26" s="2">
        <f>F26*H26</f>
        <v>460000</v>
      </c>
      <c r="J26" s="2">
        <f t="shared" si="0"/>
        <v>414000</v>
      </c>
      <c r="K26" s="2">
        <f t="shared" si="1"/>
        <v>46000</v>
      </c>
      <c r="L26" s="2" t="s">
        <v>39</v>
      </c>
      <c r="M26" s="8" t="s">
        <v>14</v>
      </c>
      <c r="N26" s="13"/>
    </row>
    <row r="27" spans="1:15" s="14" customFormat="1" ht="18.600000000000001" customHeight="1">
      <c r="A27" s="3">
        <f t="shared" si="2"/>
        <v>23</v>
      </c>
      <c r="B27" s="10" t="s">
        <v>16</v>
      </c>
      <c r="C27" s="11">
        <v>1972</v>
      </c>
      <c r="D27" s="11">
        <v>2</v>
      </c>
      <c r="E27" s="11">
        <v>2</v>
      </c>
      <c r="F27" s="11">
        <v>2</v>
      </c>
      <c r="G27" s="11">
        <v>2020</v>
      </c>
      <c r="H27" s="16">
        <v>230000</v>
      </c>
      <c r="I27" s="12">
        <f>F27*H27</f>
        <v>460000</v>
      </c>
      <c r="J27" s="12">
        <f t="shared" si="0"/>
        <v>414000</v>
      </c>
      <c r="K27" s="12">
        <f t="shared" si="1"/>
        <v>46000</v>
      </c>
      <c r="L27" s="12" t="s">
        <v>39</v>
      </c>
      <c r="M27" s="11" t="s">
        <v>14</v>
      </c>
      <c r="N27" s="13"/>
    </row>
    <row r="28" spans="1:15" s="14" customFormat="1" ht="18.600000000000001" customHeight="1">
      <c r="A28" s="3">
        <f t="shared" si="2"/>
        <v>24</v>
      </c>
      <c r="B28" s="10" t="s">
        <v>15</v>
      </c>
      <c r="C28" s="11">
        <v>1968</v>
      </c>
      <c r="D28" s="11">
        <v>2</v>
      </c>
      <c r="E28" s="11">
        <v>2</v>
      </c>
      <c r="F28" s="11">
        <v>2</v>
      </c>
      <c r="G28" s="11">
        <v>2020</v>
      </c>
      <c r="H28" s="16">
        <v>230000</v>
      </c>
      <c r="I28" s="12">
        <f>F28*H28</f>
        <v>460000</v>
      </c>
      <c r="J28" s="12">
        <f t="shared" si="0"/>
        <v>414000</v>
      </c>
      <c r="K28" s="12">
        <f t="shared" si="1"/>
        <v>46000</v>
      </c>
      <c r="L28" s="12" t="s">
        <v>39</v>
      </c>
      <c r="M28" s="11" t="s">
        <v>14</v>
      </c>
      <c r="N28" s="13"/>
    </row>
    <row r="29" spans="1:15" s="14" customFormat="1" ht="18.600000000000001" customHeight="1">
      <c r="A29" s="3">
        <f t="shared" si="2"/>
        <v>25</v>
      </c>
      <c r="B29" s="27" t="s">
        <v>41</v>
      </c>
      <c r="C29" s="28">
        <v>1965</v>
      </c>
      <c r="D29" s="29">
        <v>2</v>
      </c>
      <c r="E29" s="8">
        <v>2</v>
      </c>
      <c r="F29" s="8">
        <v>2</v>
      </c>
      <c r="G29" s="8">
        <v>2020</v>
      </c>
      <c r="H29" s="7">
        <v>230000</v>
      </c>
      <c r="I29" s="2">
        <f>F29*H29</f>
        <v>460000</v>
      </c>
      <c r="J29" s="2">
        <f t="shared" si="0"/>
        <v>414000</v>
      </c>
      <c r="K29" s="2">
        <f t="shared" si="1"/>
        <v>46000</v>
      </c>
      <c r="L29" s="2" t="s">
        <v>39</v>
      </c>
      <c r="M29" s="8" t="s">
        <v>14</v>
      </c>
      <c r="N29" s="13"/>
    </row>
    <row r="30" spans="1:15" s="14" customFormat="1" ht="18.600000000000001" customHeight="1">
      <c r="A30" s="3">
        <f t="shared" si="2"/>
        <v>26</v>
      </c>
      <c r="B30" s="27" t="s">
        <v>42</v>
      </c>
      <c r="C30" s="28">
        <v>1965</v>
      </c>
      <c r="D30" s="29">
        <v>2</v>
      </c>
      <c r="E30" s="8">
        <v>2</v>
      </c>
      <c r="F30" s="8">
        <v>2</v>
      </c>
      <c r="G30" s="8">
        <v>2020</v>
      </c>
      <c r="H30" s="7">
        <v>230000</v>
      </c>
      <c r="I30" s="2">
        <f>F30*H30</f>
        <v>460000</v>
      </c>
      <c r="J30" s="2">
        <f t="shared" si="0"/>
        <v>414000</v>
      </c>
      <c r="K30" s="2">
        <f t="shared" si="1"/>
        <v>46000</v>
      </c>
      <c r="L30" s="2" t="s">
        <v>39</v>
      </c>
      <c r="M30" s="8" t="s">
        <v>14</v>
      </c>
      <c r="N30" s="13"/>
    </row>
    <row r="31" spans="1:15" s="14" customFormat="1" ht="18" customHeight="1">
      <c r="A31" s="3">
        <f t="shared" si="2"/>
        <v>27</v>
      </c>
      <c r="B31" s="30" t="s">
        <v>47</v>
      </c>
      <c r="C31" s="29">
        <v>1994</v>
      </c>
      <c r="D31" s="8">
        <v>2</v>
      </c>
      <c r="E31" s="8">
        <v>3</v>
      </c>
      <c r="F31" s="8">
        <v>3</v>
      </c>
      <c r="G31" s="8">
        <v>2020</v>
      </c>
      <c r="H31" s="7">
        <v>230000</v>
      </c>
      <c r="I31" s="2">
        <f>F31*H31</f>
        <v>690000</v>
      </c>
      <c r="J31" s="2">
        <f t="shared" si="0"/>
        <v>621000</v>
      </c>
      <c r="K31" s="2">
        <f t="shared" si="1"/>
        <v>69000</v>
      </c>
      <c r="L31" s="2" t="s">
        <v>39</v>
      </c>
      <c r="M31" s="8" t="s">
        <v>14</v>
      </c>
      <c r="N31" s="15"/>
      <c r="O31" s="15"/>
    </row>
    <row r="32" spans="1:15" ht="18.600000000000001" customHeight="1">
      <c r="A32" s="3">
        <f t="shared" si="2"/>
        <v>28</v>
      </c>
      <c r="B32" s="19" t="s">
        <v>25</v>
      </c>
      <c r="C32" s="20">
        <v>1960</v>
      </c>
      <c r="D32" s="20">
        <v>3</v>
      </c>
      <c r="E32" s="20">
        <v>3</v>
      </c>
      <c r="F32" s="20">
        <v>3</v>
      </c>
      <c r="G32" s="20">
        <v>2020</v>
      </c>
      <c r="H32" s="21">
        <v>220000</v>
      </c>
      <c r="I32" s="22">
        <f>F32*H32</f>
        <v>660000</v>
      </c>
      <c r="J32" s="22">
        <f t="shared" si="0"/>
        <v>594000</v>
      </c>
      <c r="K32" s="22">
        <f t="shared" si="1"/>
        <v>66000</v>
      </c>
      <c r="L32" s="22" t="s">
        <v>39</v>
      </c>
      <c r="M32" s="20" t="s">
        <v>20</v>
      </c>
      <c r="N32" s="9"/>
      <c r="O32" s="5"/>
    </row>
    <row r="33" spans="1:15" ht="18.600000000000001" customHeight="1">
      <c r="A33" s="3">
        <f t="shared" si="2"/>
        <v>29</v>
      </c>
      <c r="B33" s="19" t="s">
        <v>60</v>
      </c>
      <c r="C33" s="20">
        <v>1960</v>
      </c>
      <c r="D33" s="31">
        <v>3</v>
      </c>
      <c r="E33" s="31">
        <v>3</v>
      </c>
      <c r="F33" s="31">
        <v>3</v>
      </c>
      <c r="G33" s="20">
        <v>2020</v>
      </c>
      <c r="H33" s="21">
        <v>220000</v>
      </c>
      <c r="I33" s="22">
        <f>F33*H33</f>
        <v>660000</v>
      </c>
      <c r="J33" s="22">
        <f>I33*0.9</f>
        <v>594000</v>
      </c>
      <c r="K33" s="22">
        <f>I33-J33</f>
        <v>66000</v>
      </c>
      <c r="L33" s="22" t="s">
        <v>39</v>
      </c>
      <c r="M33" s="20" t="s">
        <v>20</v>
      </c>
      <c r="N33" s="9"/>
      <c r="O33" s="5"/>
    </row>
    <row r="34" spans="1:15" ht="18.600000000000001" customHeight="1">
      <c r="A34" s="3">
        <f t="shared" si="2"/>
        <v>30</v>
      </c>
      <c r="B34" s="19" t="s">
        <v>61</v>
      </c>
      <c r="C34" s="20">
        <v>1960</v>
      </c>
      <c r="D34" s="31">
        <v>3</v>
      </c>
      <c r="E34" s="31">
        <v>3</v>
      </c>
      <c r="F34" s="31">
        <v>3</v>
      </c>
      <c r="G34" s="20">
        <v>2020</v>
      </c>
      <c r="H34" s="21">
        <v>220000</v>
      </c>
      <c r="I34" s="22">
        <f>F34*H34</f>
        <v>660000</v>
      </c>
      <c r="J34" s="22">
        <f>I34*0.9</f>
        <v>594000</v>
      </c>
      <c r="K34" s="22">
        <f>I34-J34</f>
        <v>66000</v>
      </c>
      <c r="L34" s="22" t="s">
        <v>39</v>
      </c>
      <c r="M34" s="20" t="s">
        <v>20</v>
      </c>
      <c r="N34" s="9"/>
      <c r="O34" s="5"/>
    </row>
    <row r="35" spans="1:15" ht="18.600000000000001" customHeight="1">
      <c r="A35" s="3">
        <f t="shared" si="2"/>
        <v>31</v>
      </c>
      <c r="B35" s="19" t="s">
        <v>62</v>
      </c>
      <c r="C35" s="20">
        <v>1980</v>
      </c>
      <c r="D35" s="32">
        <v>3</v>
      </c>
      <c r="E35" s="32">
        <v>2</v>
      </c>
      <c r="F35" s="31">
        <v>2</v>
      </c>
      <c r="G35" s="20">
        <v>2020</v>
      </c>
      <c r="H35" s="21">
        <v>220000</v>
      </c>
      <c r="I35" s="22">
        <f>F35*H35</f>
        <v>440000</v>
      </c>
      <c r="J35" s="22">
        <f>I35*0.9</f>
        <v>396000</v>
      </c>
      <c r="K35" s="22">
        <f>I35-J35</f>
        <v>44000</v>
      </c>
      <c r="L35" s="22" t="s">
        <v>39</v>
      </c>
      <c r="M35" s="20" t="s">
        <v>63</v>
      </c>
      <c r="N35" s="9"/>
      <c r="O35" s="5"/>
    </row>
    <row r="36" spans="1:15" ht="18.600000000000001" customHeight="1">
      <c r="A36" s="3">
        <f t="shared" si="2"/>
        <v>32</v>
      </c>
      <c r="B36" s="19" t="s">
        <v>26</v>
      </c>
      <c r="C36" s="20">
        <v>1959</v>
      </c>
      <c r="D36" s="20">
        <v>3</v>
      </c>
      <c r="E36" s="20">
        <v>3</v>
      </c>
      <c r="F36" s="20">
        <v>3</v>
      </c>
      <c r="G36" s="20">
        <v>2020</v>
      </c>
      <c r="H36" s="21">
        <v>220000</v>
      </c>
      <c r="I36" s="22">
        <f>F36*H36</f>
        <v>660000</v>
      </c>
      <c r="J36" s="22">
        <f t="shared" si="0"/>
        <v>594000</v>
      </c>
      <c r="K36" s="22">
        <f t="shared" si="1"/>
        <v>66000</v>
      </c>
      <c r="L36" s="22" t="s">
        <v>39</v>
      </c>
      <c r="M36" s="20" t="s">
        <v>20</v>
      </c>
    </row>
    <row r="37" spans="1:15" ht="18.600000000000001" customHeight="1">
      <c r="A37" s="3">
        <f t="shared" si="2"/>
        <v>33</v>
      </c>
      <c r="B37" s="19" t="s">
        <v>64</v>
      </c>
      <c r="C37" s="20">
        <v>1959</v>
      </c>
      <c r="D37" s="31">
        <v>3</v>
      </c>
      <c r="E37" s="31">
        <v>3</v>
      </c>
      <c r="F37" s="31">
        <v>3</v>
      </c>
      <c r="G37" s="20">
        <v>2020</v>
      </c>
      <c r="H37" s="7">
        <v>220000</v>
      </c>
      <c r="I37" s="22">
        <f>F37*H37</f>
        <v>660000</v>
      </c>
      <c r="J37" s="22">
        <f>I37*0.9</f>
        <v>594000</v>
      </c>
      <c r="K37" s="22">
        <f>I37-J37</f>
        <v>66000</v>
      </c>
      <c r="L37" s="22" t="s">
        <v>39</v>
      </c>
      <c r="M37" s="20" t="s">
        <v>20</v>
      </c>
    </row>
    <row r="38" spans="1:15" ht="18.600000000000001" customHeight="1">
      <c r="A38" s="3">
        <f t="shared" si="2"/>
        <v>34</v>
      </c>
      <c r="B38" s="19" t="s">
        <v>24</v>
      </c>
      <c r="C38" s="20">
        <v>1959</v>
      </c>
      <c r="D38" s="20">
        <v>3</v>
      </c>
      <c r="E38" s="20">
        <v>3</v>
      </c>
      <c r="F38" s="20">
        <v>3</v>
      </c>
      <c r="G38" s="20">
        <v>2020</v>
      </c>
      <c r="H38" s="21">
        <v>220000</v>
      </c>
      <c r="I38" s="22">
        <f>F38*H38</f>
        <v>660000</v>
      </c>
      <c r="J38" s="22">
        <f t="shared" si="0"/>
        <v>594000</v>
      </c>
      <c r="K38" s="22">
        <f t="shared" si="1"/>
        <v>66000</v>
      </c>
      <c r="L38" s="22" t="s">
        <v>39</v>
      </c>
      <c r="M38" s="20" t="s">
        <v>20</v>
      </c>
      <c r="N38" s="9"/>
      <c r="O38" s="5"/>
    </row>
    <row r="39" spans="1:15" ht="18.600000000000001" customHeight="1">
      <c r="A39" s="3">
        <f t="shared" si="2"/>
        <v>35</v>
      </c>
      <c r="B39" s="6" t="s">
        <v>65</v>
      </c>
      <c r="C39" s="8">
        <v>1993</v>
      </c>
      <c r="D39" s="6">
        <v>3</v>
      </c>
      <c r="E39" s="6">
        <v>3</v>
      </c>
      <c r="F39" s="6">
        <v>3</v>
      </c>
      <c r="G39" s="8">
        <v>2020</v>
      </c>
      <c r="H39" s="7">
        <v>220000</v>
      </c>
      <c r="I39" s="2">
        <f>F39*H39</f>
        <v>660000</v>
      </c>
      <c r="J39" s="2">
        <f t="shared" si="0"/>
        <v>594000</v>
      </c>
      <c r="K39" s="2">
        <f t="shared" si="1"/>
        <v>66000</v>
      </c>
      <c r="L39" s="2" t="s">
        <v>39</v>
      </c>
      <c r="M39" s="8" t="s">
        <v>33</v>
      </c>
      <c r="N39" s="9"/>
      <c r="O39" s="5"/>
    </row>
    <row r="40" spans="1:15" ht="18.600000000000001" customHeight="1">
      <c r="A40" s="3">
        <f t="shared" si="2"/>
        <v>36</v>
      </c>
      <c r="B40" s="6" t="s">
        <v>66</v>
      </c>
      <c r="C40" s="8">
        <v>1960</v>
      </c>
      <c r="D40" s="6">
        <v>3</v>
      </c>
      <c r="E40" s="6">
        <v>3</v>
      </c>
      <c r="F40" s="6">
        <v>3</v>
      </c>
      <c r="G40" s="8">
        <v>2020</v>
      </c>
      <c r="H40" s="7">
        <v>220000</v>
      </c>
      <c r="I40" s="2">
        <f>F40*H40</f>
        <v>660000</v>
      </c>
      <c r="J40" s="2">
        <f t="shared" si="0"/>
        <v>594000</v>
      </c>
      <c r="K40" s="2">
        <f t="shared" si="1"/>
        <v>66000</v>
      </c>
      <c r="L40" s="2" t="s">
        <v>39</v>
      </c>
      <c r="M40" s="8" t="s">
        <v>34</v>
      </c>
      <c r="N40" s="9"/>
      <c r="O40" s="5"/>
    </row>
    <row r="41" spans="1:15" ht="18.600000000000001" customHeight="1">
      <c r="A41" s="3">
        <f t="shared" si="2"/>
        <v>37</v>
      </c>
      <c r="B41" s="6" t="s">
        <v>67</v>
      </c>
      <c r="C41" s="8">
        <v>1959</v>
      </c>
      <c r="D41" s="6">
        <v>3</v>
      </c>
      <c r="E41" s="6">
        <v>3</v>
      </c>
      <c r="F41" s="6">
        <v>3</v>
      </c>
      <c r="G41" s="8">
        <v>2020</v>
      </c>
      <c r="H41" s="7">
        <v>220000</v>
      </c>
      <c r="I41" s="2">
        <f>F41*H41</f>
        <v>660000</v>
      </c>
      <c r="J41" s="2">
        <f t="shared" si="0"/>
        <v>594000</v>
      </c>
      <c r="K41" s="2">
        <f t="shared" si="1"/>
        <v>66000</v>
      </c>
      <c r="L41" s="2" t="s">
        <v>39</v>
      </c>
      <c r="M41" s="8" t="s">
        <v>33</v>
      </c>
      <c r="N41" s="9"/>
      <c r="O41" s="5"/>
    </row>
    <row r="42" spans="1:15" ht="18.600000000000001" customHeight="1">
      <c r="A42" s="3">
        <f t="shared" si="2"/>
        <v>38</v>
      </c>
      <c r="B42" s="1" t="s">
        <v>68</v>
      </c>
      <c r="C42" s="8">
        <v>1960</v>
      </c>
      <c r="D42" s="8">
        <v>3</v>
      </c>
      <c r="E42" s="8">
        <v>3</v>
      </c>
      <c r="F42" s="8">
        <v>3</v>
      </c>
      <c r="G42" s="8">
        <v>2020</v>
      </c>
      <c r="H42" s="7">
        <v>220000</v>
      </c>
      <c r="I42" s="2">
        <f>F42*H42</f>
        <v>660000</v>
      </c>
      <c r="J42" s="2">
        <f t="shared" si="0"/>
        <v>594000</v>
      </c>
      <c r="K42" s="2">
        <f t="shared" si="1"/>
        <v>66000</v>
      </c>
      <c r="L42" s="2" t="s">
        <v>39</v>
      </c>
      <c r="M42" s="8" t="s">
        <v>44</v>
      </c>
      <c r="N42" s="9"/>
      <c r="O42" s="5"/>
    </row>
    <row r="43" spans="1:15" s="14" customFormat="1" ht="18.600000000000001" customHeight="1">
      <c r="A43" s="3">
        <f t="shared" si="2"/>
        <v>39</v>
      </c>
      <c r="B43" s="19" t="s">
        <v>27</v>
      </c>
      <c r="C43" s="20">
        <v>1961</v>
      </c>
      <c r="D43" s="20">
        <v>4</v>
      </c>
      <c r="E43" s="20">
        <v>4</v>
      </c>
      <c r="F43" s="20">
        <v>4</v>
      </c>
      <c r="G43" s="20">
        <v>2020</v>
      </c>
      <c r="H43" s="21">
        <v>300000</v>
      </c>
      <c r="I43" s="22">
        <f>F43*H43</f>
        <v>1200000</v>
      </c>
      <c r="J43" s="22">
        <f t="shared" si="0"/>
        <v>1080000</v>
      </c>
      <c r="K43" s="22">
        <f t="shared" si="1"/>
        <v>120000</v>
      </c>
      <c r="L43" s="22" t="s">
        <v>39</v>
      </c>
      <c r="M43" s="20" t="s">
        <v>20</v>
      </c>
      <c r="N43" s="13"/>
    </row>
    <row r="44" spans="1:15" s="14" customFormat="1" ht="18.600000000000001" customHeight="1">
      <c r="A44" s="3">
        <f t="shared" si="2"/>
        <v>40</v>
      </c>
      <c r="B44" s="19" t="s">
        <v>29</v>
      </c>
      <c r="C44" s="20">
        <v>1962</v>
      </c>
      <c r="D44" s="20">
        <v>4</v>
      </c>
      <c r="E44" s="20">
        <v>4</v>
      </c>
      <c r="F44" s="20">
        <v>4</v>
      </c>
      <c r="G44" s="20">
        <v>2020</v>
      </c>
      <c r="H44" s="21">
        <v>300000</v>
      </c>
      <c r="I44" s="22">
        <f>F44*H44</f>
        <v>1200000</v>
      </c>
      <c r="J44" s="22">
        <f t="shared" si="0"/>
        <v>1080000</v>
      </c>
      <c r="K44" s="22">
        <f t="shared" si="1"/>
        <v>120000</v>
      </c>
      <c r="L44" s="22" t="s">
        <v>39</v>
      </c>
      <c r="M44" s="20" t="s">
        <v>20</v>
      </c>
      <c r="N44" s="13"/>
    </row>
    <row r="45" spans="1:15" s="14" customFormat="1" ht="18.600000000000001" customHeight="1">
      <c r="A45" s="3">
        <f t="shared" si="2"/>
        <v>41</v>
      </c>
      <c r="B45" s="19" t="s">
        <v>28</v>
      </c>
      <c r="C45" s="20">
        <v>1961</v>
      </c>
      <c r="D45" s="31">
        <v>4</v>
      </c>
      <c r="E45" s="31">
        <v>2</v>
      </c>
      <c r="F45" s="31">
        <v>2</v>
      </c>
      <c r="G45" s="20">
        <v>2020</v>
      </c>
      <c r="H45" s="21">
        <v>300000</v>
      </c>
      <c r="I45" s="22">
        <f>F45*H45</f>
        <v>600000</v>
      </c>
      <c r="J45" s="22">
        <f t="shared" si="0"/>
        <v>540000</v>
      </c>
      <c r="K45" s="22">
        <f t="shared" si="1"/>
        <v>60000</v>
      </c>
      <c r="L45" s="22" t="s">
        <v>39</v>
      </c>
      <c r="M45" s="20" t="s">
        <v>20</v>
      </c>
      <c r="N45" s="13"/>
    </row>
    <row r="46" spans="1:15" s="14" customFormat="1" ht="18.600000000000001" customHeight="1">
      <c r="A46" s="3">
        <f t="shared" si="2"/>
        <v>42</v>
      </c>
      <c r="B46" s="6" t="s">
        <v>69</v>
      </c>
      <c r="C46" s="8">
        <v>1962</v>
      </c>
      <c r="D46" s="6">
        <v>4</v>
      </c>
      <c r="E46" s="6">
        <v>3</v>
      </c>
      <c r="F46" s="6">
        <v>3</v>
      </c>
      <c r="G46" s="8">
        <v>2020</v>
      </c>
      <c r="H46" s="7">
        <v>300000</v>
      </c>
      <c r="I46" s="2">
        <f>F46*H46</f>
        <v>900000</v>
      </c>
      <c r="J46" s="2">
        <f t="shared" si="0"/>
        <v>810000</v>
      </c>
      <c r="K46" s="2">
        <f t="shared" si="1"/>
        <v>90000</v>
      </c>
      <c r="L46" s="2" t="s">
        <v>39</v>
      </c>
      <c r="M46" s="8" t="s">
        <v>33</v>
      </c>
      <c r="N46" s="13"/>
    </row>
    <row r="47" spans="1:15" s="14" customFormat="1" ht="18.600000000000001" customHeight="1">
      <c r="A47" s="3">
        <f t="shared" si="2"/>
        <v>43</v>
      </c>
      <c r="B47" s="6" t="s">
        <v>70</v>
      </c>
      <c r="C47" s="8">
        <v>1966</v>
      </c>
      <c r="D47" s="6">
        <v>4</v>
      </c>
      <c r="E47" s="6">
        <v>3</v>
      </c>
      <c r="F47" s="6">
        <v>3</v>
      </c>
      <c r="G47" s="8">
        <v>2020</v>
      </c>
      <c r="H47" s="7">
        <v>300000</v>
      </c>
      <c r="I47" s="2">
        <f>F47*H47</f>
        <v>900000</v>
      </c>
      <c r="J47" s="2">
        <f t="shared" si="0"/>
        <v>810000</v>
      </c>
      <c r="K47" s="2">
        <f t="shared" si="1"/>
        <v>90000</v>
      </c>
      <c r="L47" s="2" t="s">
        <v>39</v>
      </c>
      <c r="M47" s="8" t="s">
        <v>33</v>
      </c>
      <c r="N47" s="13"/>
    </row>
    <row r="48" spans="1:15" s="40" customFormat="1" ht="18.600000000000001" customHeight="1">
      <c r="A48" s="18">
        <f t="shared" si="2"/>
        <v>44</v>
      </c>
      <c r="B48" s="19" t="s">
        <v>71</v>
      </c>
      <c r="C48" s="31">
        <v>1967</v>
      </c>
      <c r="D48" s="31">
        <v>5</v>
      </c>
      <c r="E48" s="31">
        <v>4</v>
      </c>
      <c r="F48" s="31">
        <v>4</v>
      </c>
      <c r="G48" s="20">
        <v>2020</v>
      </c>
      <c r="H48" s="21">
        <v>320140</v>
      </c>
      <c r="I48" s="22">
        <f>F48*H48</f>
        <v>1280560</v>
      </c>
      <c r="J48" s="22">
        <f t="shared" si="0"/>
        <v>1152504</v>
      </c>
      <c r="K48" s="22">
        <f t="shared" si="1"/>
        <v>128056</v>
      </c>
      <c r="L48" s="20" t="s">
        <v>72</v>
      </c>
      <c r="M48" s="20" t="s">
        <v>73</v>
      </c>
      <c r="N48" s="41"/>
      <c r="O48" s="41"/>
    </row>
    <row r="49" spans="1:13" ht="18.600000000000001" customHeight="1">
      <c r="A49" s="3">
        <f t="shared" si="2"/>
        <v>45</v>
      </c>
      <c r="B49" s="19" t="s">
        <v>45</v>
      </c>
      <c r="C49" s="20">
        <v>1973</v>
      </c>
      <c r="D49" s="20">
        <v>5</v>
      </c>
      <c r="E49" s="20">
        <v>8</v>
      </c>
      <c r="F49" s="20">
        <v>8</v>
      </c>
      <c r="G49" s="20">
        <v>2020</v>
      </c>
      <c r="H49" s="21">
        <v>320140</v>
      </c>
      <c r="I49" s="22">
        <f>F49*H49</f>
        <v>2561120</v>
      </c>
      <c r="J49" s="22">
        <f t="shared" si="0"/>
        <v>2305008</v>
      </c>
      <c r="K49" s="22">
        <f t="shared" si="1"/>
        <v>256112</v>
      </c>
      <c r="L49" s="22" t="s">
        <v>39</v>
      </c>
      <c r="M49" s="20" t="s">
        <v>30</v>
      </c>
    </row>
    <row r="50" spans="1:13" ht="18.600000000000001" customHeight="1">
      <c r="A50" s="3">
        <f t="shared" si="2"/>
        <v>46</v>
      </c>
      <c r="B50" s="35" t="s">
        <v>74</v>
      </c>
      <c r="C50" s="35">
        <v>1980</v>
      </c>
      <c r="D50" s="35">
        <v>5</v>
      </c>
      <c r="E50" s="35">
        <v>6</v>
      </c>
      <c r="F50" s="35">
        <v>6</v>
      </c>
      <c r="G50" s="31">
        <v>2021</v>
      </c>
      <c r="H50" s="36">
        <v>320140</v>
      </c>
      <c r="I50" s="22">
        <f>F50*H50</f>
        <v>1920840</v>
      </c>
      <c r="J50" s="22">
        <f>I50*0.9</f>
        <v>1728756</v>
      </c>
      <c r="K50" s="22">
        <f>I50-J50</f>
        <v>192084</v>
      </c>
      <c r="L50" s="22" t="s">
        <v>39</v>
      </c>
      <c r="M50" s="20" t="s">
        <v>30</v>
      </c>
    </row>
    <row r="51" spans="1:13" ht="18.600000000000001" customHeight="1">
      <c r="A51" s="3">
        <f t="shared" si="2"/>
        <v>47</v>
      </c>
      <c r="B51" s="19" t="s">
        <v>75</v>
      </c>
      <c r="C51" s="20">
        <v>1963</v>
      </c>
      <c r="D51" s="20">
        <v>5</v>
      </c>
      <c r="E51" s="20">
        <v>4</v>
      </c>
      <c r="F51" s="20">
        <v>4</v>
      </c>
      <c r="G51" s="20">
        <v>2020</v>
      </c>
      <c r="H51" s="21">
        <v>320140</v>
      </c>
      <c r="I51" s="22">
        <f>F51*H51</f>
        <v>1280560</v>
      </c>
      <c r="J51" s="22">
        <f t="shared" si="0"/>
        <v>1152504</v>
      </c>
      <c r="K51" s="22">
        <f t="shared" si="1"/>
        <v>128056</v>
      </c>
      <c r="L51" s="22" t="s">
        <v>39</v>
      </c>
      <c r="M51" s="20" t="s">
        <v>20</v>
      </c>
    </row>
    <row r="52" spans="1:13" ht="18.600000000000001" customHeight="1">
      <c r="A52" s="6"/>
      <c r="B52" s="6"/>
      <c r="C52" s="6"/>
      <c r="D52" s="6"/>
      <c r="E52" s="6">
        <f>SUM(E5:E51)</f>
        <v>129</v>
      </c>
      <c r="F52" s="6">
        <f>SUM(F5:F51)</f>
        <v>129</v>
      </c>
      <c r="G52" s="6"/>
      <c r="H52" s="6"/>
      <c r="I52" s="7">
        <f>SUM(I5:I51)</f>
        <v>32453080</v>
      </c>
      <c r="J52" s="7">
        <f t="shared" ref="J52:K52" si="3">SUM(J5:J51)</f>
        <v>29207772</v>
      </c>
      <c r="K52" s="7">
        <f t="shared" si="3"/>
        <v>3245308</v>
      </c>
      <c r="L52" s="6"/>
      <c r="M52" s="6"/>
    </row>
  </sheetData>
  <mergeCells count="11">
    <mergeCell ref="M3:M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rintOptions horizontalCentered="1"/>
  <pageMargins left="0" right="0" top="0.39370078740157483" bottom="0" header="0" footer="0"/>
  <pageSetup paperSize="9" scale="4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2019-10-29T09:10:16Z</dcterms:modified>
</cp:coreProperties>
</file>